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Admission Trends\2023\"/>
    </mc:Choice>
  </mc:AlternateContent>
  <xr:revisionPtr revIDLastSave="0" documentId="13_ncr:1_{546591CE-5726-466F-BB3F-9009D700C69D}" xr6:coauthVersionLast="46" xr6:coauthVersionMax="46" xr10:uidLastSave="{00000000-0000-0000-0000-000000000000}"/>
  <bookViews>
    <workbookView xWindow="-120" yWindow="-120" windowWidth="24240" windowHeight="13140" tabRatio="767" xr2:uid="{00000000-000D-0000-FFFF-FFFF00000000}"/>
  </bookViews>
  <sheets>
    <sheet name="Fresh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7" i="5" l="1"/>
  <c r="H150" i="5"/>
  <c r="F105" i="5"/>
  <c r="G105" i="5"/>
  <c r="H51" i="5"/>
  <c r="G51" i="5"/>
  <c r="F51" i="5"/>
  <c r="G157" i="5" l="1"/>
  <c r="F157" i="5"/>
  <c r="G150" i="5"/>
  <c r="F150" i="5"/>
  <c r="F36" i="5"/>
  <c r="H174" i="5" l="1"/>
  <c r="G174" i="5"/>
  <c r="F174" i="5"/>
  <c r="H163" i="5"/>
  <c r="G163" i="5"/>
  <c r="G167" i="5" s="1"/>
  <c r="F163" i="5"/>
  <c r="H157" i="5"/>
  <c r="F167" i="5"/>
  <c r="H146" i="5"/>
  <c r="G146" i="5"/>
  <c r="F146" i="5"/>
  <c r="H140" i="5"/>
  <c r="G140" i="5"/>
  <c r="F140" i="5"/>
  <c r="H136" i="5"/>
  <c r="G136" i="5"/>
  <c r="F136" i="5"/>
  <c r="H132" i="5"/>
  <c r="G132" i="5"/>
  <c r="F132" i="5"/>
  <c r="H126" i="5"/>
  <c r="G126" i="5"/>
  <c r="F126" i="5"/>
  <c r="H120" i="5"/>
  <c r="G120" i="5"/>
  <c r="F120" i="5"/>
  <c r="H111" i="5"/>
  <c r="G111" i="5"/>
  <c r="F111" i="5"/>
  <c r="H95" i="5"/>
  <c r="G95" i="5"/>
  <c r="F95" i="5"/>
  <c r="H90" i="5"/>
  <c r="G90" i="5"/>
  <c r="F90" i="5"/>
  <c r="H82" i="5"/>
  <c r="G82" i="5"/>
  <c r="F82" i="5"/>
  <c r="H78" i="5"/>
  <c r="H105" i="5" s="1"/>
  <c r="G78" i="5"/>
  <c r="F78" i="5"/>
  <c r="H72" i="5"/>
  <c r="G72" i="5"/>
  <c r="F72" i="5"/>
  <c r="H66" i="5"/>
  <c r="G66" i="5"/>
  <c r="F66" i="5"/>
  <c r="H61" i="5"/>
  <c r="G61" i="5"/>
  <c r="F61" i="5"/>
  <c r="H56" i="5"/>
  <c r="G56" i="5"/>
  <c r="F56" i="5"/>
  <c r="H47" i="5"/>
  <c r="G47" i="5"/>
  <c r="F47" i="5"/>
  <c r="H43" i="5"/>
  <c r="G43" i="5"/>
  <c r="F43" i="5"/>
  <c r="H36" i="5"/>
  <c r="G36" i="5"/>
  <c r="H31" i="5"/>
  <c r="G31" i="5"/>
  <c r="F31" i="5"/>
  <c r="H27" i="5"/>
  <c r="G27" i="5"/>
  <c r="F27" i="5"/>
  <c r="T43" i="5"/>
  <c r="S43" i="5"/>
  <c r="R43" i="5"/>
  <c r="Q43" i="5"/>
  <c r="P43" i="5"/>
  <c r="O43" i="5"/>
  <c r="N43" i="5"/>
  <c r="M43" i="5"/>
  <c r="L43" i="5"/>
  <c r="K174" i="5"/>
  <c r="K163" i="5"/>
  <c r="K157" i="5"/>
  <c r="K146" i="5"/>
  <c r="K140" i="5"/>
  <c r="K136" i="5"/>
  <c r="K132" i="5"/>
  <c r="K126" i="5"/>
  <c r="K120" i="5"/>
  <c r="K111" i="5"/>
  <c r="K95" i="5"/>
  <c r="K90" i="5"/>
  <c r="K82" i="5"/>
  <c r="K78" i="5"/>
  <c r="K72" i="5"/>
  <c r="K66" i="5"/>
  <c r="K61" i="5"/>
  <c r="K56" i="5"/>
  <c r="K47" i="5"/>
  <c r="K43" i="5"/>
  <c r="K36" i="5"/>
  <c r="K31" i="5"/>
  <c r="K27" i="5"/>
  <c r="G128" i="5" l="1"/>
  <c r="H128" i="5"/>
  <c r="F128" i="5"/>
  <c r="K105" i="5"/>
  <c r="K128" i="5"/>
  <c r="K167" i="5"/>
  <c r="J174" i="5"/>
  <c r="I174" i="5"/>
  <c r="J163" i="5"/>
  <c r="I163" i="5"/>
  <c r="J157" i="5"/>
  <c r="I157" i="5"/>
  <c r="J146" i="5"/>
  <c r="I146" i="5"/>
  <c r="J140" i="5"/>
  <c r="I140" i="5"/>
  <c r="J136" i="5"/>
  <c r="I136" i="5"/>
  <c r="J132" i="5"/>
  <c r="I132" i="5"/>
  <c r="J126" i="5"/>
  <c r="I126" i="5"/>
  <c r="J120" i="5"/>
  <c r="I120" i="5"/>
  <c r="J111" i="5"/>
  <c r="I111" i="5"/>
  <c r="J95" i="5"/>
  <c r="I95" i="5"/>
  <c r="J90" i="5"/>
  <c r="I90" i="5"/>
  <c r="J82" i="5"/>
  <c r="I82" i="5"/>
  <c r="L82" i="5"/>
  <c r="J78" i="5"/>
  <c r="I78" i="5"/>
  <c r="J72" i="5"/>
  <c r="I72" i="5"/>
  <c r="J66" i="5"/>
  <c r="I66" i="5"/>
  <c r="J61" i="5"/>
  <c r="I61" i="5"/>
  <c r="I56" i="5"/>
  <c r="J56" i="5"/>
  <c r="J47" i="5"/>
  <c r="I47" i="5"/>
  <c r="J43" i="5"/>
  <c r="I43" i="5"/>
  <c r="J36" i="5"/>
  <c r="I36" i="5"/>
  <c r="J31" i="5"/>
  <c r="I31" i="5"/>
  <c r="I27" i="5"/>
  <c r="J27" i="5"/>
  <c r="L174" i="5"/>
  <c r="M174" i="5"/>
  <c r="M163" i="5"/>
  <c r="N163" i="5"/>
  <c r="O163" i="5"/>
  <c r="P163" i="5"/>
  <c r="Q163" i="5"/>
  <c r="R163" i="5"/>
  <c r="S163" i="5"/>
  <c r="T163" i="5"/>
  <c r="L163" i="5"/>
  <c r="M157" i="5"/>
  <c r="N157" i="5"/>
  <c r="O157" i="5"/>
  <c r="P157" i="5"/>
  <c r="Q157" i="5"/>
  <c r="R157" i="5"/>
  <c r="S157" i="5"/>
  <c r="T157" i="5"/>
  <c r="L157" i="5"/>
  <c r="M146" i="5"/>
  <c r="N146" i="5"/>
  <c r="O146" i="5"/>
  <c r="P146" i="5"/>
  <c r="Q146" i="5"/>
  <c r="R146" i="5"/>
  <c r="S146" i="5"/>
  <c r="T146" i="5"/>
  <c r="L146" i="5"/>
  <c r="M140" i="5"/>
  <c r="N140" i="5"/>
  <c r="O140" i="5"/>
  <c r="P140" i="5"/>
  <c r="Q140" i="5"/>
  <c r="R140" i="5"/>
  <c r="S140" i="5"/>
  <c r="T140" i="5"/>
  <c r="L140" i="5"/>
  <c r="M136" i="5"/>
  <c r="N136" i="5"/>
  <c r="O136" i="5"/>
  <c r="P136" i="5"/>
  <c r="Q136" i="5"/>
  <c r="R136" i="5"/>
  <c r="S136" i="5"/>
  <c r="T136" i="5"/>
  <c r="L136" i="5"/>
  <c r="T132" i="5"/>
  <c r="S132" i="5"/>
  <c r="R132" i="5"/>
  <c r="Q132" i="5"/>
  <c r="P132" i="5"/>
  <c r="O132" i="5"/>
  <c r="N132" i="5"/>
  <c r="M132" i="5"/>
  <c r="L132" i="5"/>
  <c r="M126" i="5"/>
  <c r="N126" i="5"/>
  <c r="O126" i="5"/>
  <c r="P126" i="5"/>
  <c r="Q126" i="5"/>
  <c r="R126" i="5"/>
  <c r="S126" i="5"/>
  <c r="T126" i="5"/>
  <c r="L126" i="5"/>
  <c r="M120" i="5"/>
  <c r="N120" i="5"/>
  <c r="O120" i="5"/>
  <c r="P120" i="5"/>
  <c r="Q120" i="5"/>
  <c r="R120" i="5"/>
  <c r="S120" i="5"/>
  <c r="T120" i="5"/>
  <c r="L120" i="5"/>
  <c r="M111" i="5"/>
  <c r="N111" i="5"/>
  <c r="O111" i="5"/>
  <c r="P111" i="5"/>
  <c r="Q111" i="5"/>
  <c r="R111" i="5"/>
  <c r="S111" i="5"/>
  <c r="T111" i="5"/>
  <c r="L111" i="5"/>
  <c r="M95" i="5"/>
  <c r="N95" i="5"/>
  <c r="O95" i="5"/>
  <c r="P95" i="5"/>
  <c r="Q95" i="5"/>
  <c r="R95" i="5"/>
  <c r="S95" i="5"/>
  <c r="T95" i="5"/>
  <c r="L95" i="5"/>
  <c r="M90" i="5"/>
  <c r="N90" i="5"/>
  <c r="O90" i="5"/>
  <c r="P90" i="5"/>
  <c r="Q90" i="5"/>
  <c r="R90" i="5"/>
  <c r="S90" i="5"/>
  <c r="T90" i="5"/>
  <c r="L90" i="5"/>
  <c r="M82" i="5"/>
  <c r="N82" i="5"/>
  <c r="O82" i="5"/>
  <c r="P82" i="5"/>
  <c r="Q82" i="5"/>
  <c r="R82" i="5"/>
  <c r="S82" i="5"/>
  <c r="T82" i="5"/>
  <c r="M78" i="5"/>
  <c r="N78" i="5"/>
  <c r="O78" i="5"/>
  <c r="P78" i="5"/>
  <c r="Q78" i="5"/>
  <c r="R78" i="5"/>
  <c r="S78" i="5"/>
  <c r="T78" i="5"/>
  <c r="L78" i="5"/>
  <c r="M72" i="5"/>
  <c r="N72" i="5"/>
  <c r="O72" i="5"/>
  <c r="P72" i="5"/>
  <c r="Q72" i="5"/>
  <c r="R72" i="5"/>
  <c r="S72" i="5"/>
  <c r="T72" i="5"/>
  <c r="L72" i="5"/>
  <c r="T66" i="5"/>
  <c r="S66" i="5"/>
  <c r="R66" i="5"/>
  <c r="Q66" i="5"/>
  <c r="P66" i="5"/>
  <c r="O66" i="5"/>
  <c r="N66" i="5"/>
  <c r="M66" i="5"/>
  <c r="L66" i="5"/>
  <c r="M61" i="5"/>
  <c r="N61" i="5"/>
  <c r="O61" i="5"/>
  <c r="P61" i="5"/>
  <c r="Q61" i="5"/>
  <c r="R61" i="5"/>
  <c r="S61" i="5"/>
  <c r="T61" i="5"/>
  <c r="L61" i="5"/>
  <c r="M56" i="5"/>
  <c r="N56" i="5"/>
  <c r="O56" i="5"/>
  <c r="P56" i="5"/>
  <c r="Q56" i="5"/>
  <c r="R56" i="5"/>
  <c r="S56" i="5"/>
  <c r="T56" i="5"/>
  <c r="L56" i="5"/>
  <c r="M47" i="5"/>
  <c r="N47" i="5"/>
  <c r="O47" i="5"/>
  <c r="P47" i="5"/>
  <c r="Q47" i="5"/>
  <c r="R47" i="5"/>
  <c r="S47" i="5"/>
  <c r="T47" i="5"/>
  <c r="L47" i="5"/>
  <c r="M36" i="5"/>
  <c r="N36" i="5"/>
  <c r="O36" i="5"/>
  <c r="P36" i="5"/>
  <c r="Q36" i="5"/>
  <c r="R36" i="5"/>
  <c r="S36" i="5"/>
  <c r="T36" i="5"/>
  <c r="L36" i="5"/>
  <c r="M31" i="5"/>
  <c r="N31" i="5"/>
  <c r="O31" i="5"/>
  <c r="P31" i="5"/>
  <c r="Q31" i="5"/>
  <c r="R31" i="5"/>
  <c r="S31" i="5"/>
  <c r="T31" i="5"/>
  <c r="L31" i="5"/>
  <c r="T27" i="5"/>
  <c r="S27" i="5"/>
  <c r="R27" i="5"/>
  <c r="Q27" i="5"/>
  <c r="P27" i="5"/>
  <c r="O27" i="5"/>
  <c r="N27" i="5"/>
  <c r="M27" i="5"/>
  <c r="L27" i="5"/>
  <c r="T174" i="5"/>
  <c r="S174" i="5"/>
  <c r="R174" i="5"/>
  <c r="Q174" i="5"/>
  <c r="P174" i="5"/>
  <c r="O174" i="5"/>
  <c r="N174" i="5"/>
  <c r="F179" i="5" l="1"/>
  <c r="G179" i="5"/>
  <c r="H179" i="5"/>
  <c r="J128" i="5"/>
  <c r="J167" i="5"/>
  <c r="I167" i="5"/>
  <c r="J105" i="5"/>
  <c r="I105" i="5"/>
  <c r="I128" i="5"/>
  <c r="R167" i="5"/>
  <c r="L167" i="5"/>
  <c r="T167" i="5"/>
  <c r="N167" i="5"/>
  <c r="K179" i="5"/>
  <c r="Q128" i="5"/>
  <c r="Q167" i="5"/>
  <c r="P167" i="5"/>
  <c r="O167" i="5"/>
  <c r="S167" i="5"/>
  <c r="M167" i="5"/>
  <c r="P128" i="5"/>
  <c r="M128" i="5"/>
  <c r="T128" i="5"/>
  <c r="N128" i="5"/>
  <c r="S128" i="5"/>
  <c r="L128" i="5"/>
  <c r="O128" i="5"/>
  <c r="R128" i="5"/>
  <c r="J179" i="5" l="1"/>
  <c r="I179" i="5"/>
  <c r="L105" i="5"/>
  <c r="L179" i="5" s="1"/>
  <c r="T105" i="5"/>
  <c r="T179" i="5" s="1"/>
  <c r="R179" i="5"/>
  <c r="R105" i="5"/>
  <c r="O105" i="5"/>
  <c r="O179" i="5" s="1"/>
  <c r="P105" i="5"/>
  <c r="P179" i="5" s="1"/>
  <c r="Q105" i="5"/>
  <c r="Q179" i="5" s="1"/>
  <c r="N105" i="5"/>
  <c r="N179" i="5"/>
  <c r="M105" i="5"/>
  <c r="M179" i="5" s="1"/>
  <c r="S105" i="5"/>
  <c r="S179" i="5" s="1"/>
</calcChain>
</file>

<file path=xl/sharedStrings.xml><?xml version="1.0" encoding="utf-8"?>
<sst xmlns="http://schemas.openxmlformats.org/spreadsheetml/2006/main" count="412" uniqueCount="291">
  <si>
    <t>ED</t>
  </si>
  <si>
    <t>CTE</t>
  </si>
  <si>
    <t>MUS</t>
  </si>
  <si>
    <t>Music</t>
  </si>
  <si>
    <t>SWK</t>
  </si>
  <si>
    <t>SP</t>
  </si>
  <si>
    <t>BS-SP</t>
  </si>
  <si>
    <t>Social Work</t>
  </si>
  <si>
    <t>Exceptional Education</t>
  </si>
  <si>
    <t>ENS</t>
  </si>
  <si>
    <t>ENG</t>
  </si>
  <si>
    <t>English</t>
  </si>
  <si>
    <t>English 7-12</t>
  </si>
  <si>
    <t>TEC</t>
  </si>
  <si>
    <t>Industrial Technology</t>
  </si>
  <si>
    <t>INS</t>
  </si>
  <si>
    <t>UC</t>
  </si>
  <si>
    <t>UNC</t>
  </si>
  <si>
    <t>BS-UC</t>
  </si>
  <si>
    <t>INT</t>
  </si>
  <si>
    <t>Interior Design</t>
  </si>
  <si>
    <t>PSY</t>
  </si>
  <si>
    <t>Psychology</t>
  </si>
  <si>
    <t>HEW</t>
  </si>
  <si>
    <t>SOC</t>
  </si>
  <si>
    <t>Sociology</t>
  </si>
  <si>
    <t>DIE</t>
  </si>
  <si>
    <t>Dietetics</t>
  </si>
  <si>
    <t>SLP</t>
  </si>
  <si>
    <t>Speech Language Pathology</t>
  </si>
  <si>
    <t>Speech-Language Pathology</t>
  </si>
  <si>
    <t>Career &amp; Technical Education</t>
  </si>
  <si>
    <t>AMT</t>
  </si>
  <si>
    <t>MAT</t>
  </si>
  <si>
    <t>Mathematics</t>
  </si>
  <si>
    <t>Applied Mathematics</t>
  </si>
  <si>
    <t>AED</t>
  </si>
  <si>
    <t>Art Education K-12</t>
  </si>
  <si>
    <t>PREMAJ-UC</t>
  </si>
  <si>
    <t>Undeclared</t>
  </si>
  <si>
    <t>BSA</t>
  </si>
  <si>
    <t>Business</t>
  </si>
  <si>
    <t>Criminal Justice</t>
  </si>
  <si>
    <t>BSAW</t>
  </si>
  <si>
    <t>PREMAJ-SP</t>
  </si>
  <si>
    <t>Pre-Business Administration</t>
  </si>
  <si>
    <t>PREMAJ-ED</t>
  </si>
  <si>
    <t>NON</t>
  </si>
  <si>
    <t>CONTED-UG</t>
  </si>
  <si>
    <t>UG Non-Matriculated</t>
  </si>
  <si>
    <t>ECO</t>
  </si>
  <si>
    <t>Economics and Finance</t>
  </si>
  <si>
    <t>Economics</t>
  </si>
  <si>
    <t>Geology</t>
  </si>
  <si>
    <t>HIS</t>
  </si>
  <si>
    <t>History and Social Studies Edu</t>
  </si>
  <si>
    <t>History</t>
  </si>
  <si>
    <t>MET</t>
  </si>
  <si>
    <t>Mechanical Engineering Tech</t>
  </si>
  <si>
    <t>BS-ED</t>
  </si>
  <si>
    <t>SWKW</t>
  </si>
  <si>
    <t>Pre-Social Work</t>
  </si>
  <si>
    <t>ETE</t>
  </si>
  <si>
    <t>Elec Engineer Tech, Electronic</t>
  </si>
  <si>
    <t>PHI</t>
  </si>
  <si>
    <t>Philosophy</t>
  </si>
  <si>
    <t>CIS</t>
  </si>
  <si>
    <t>Computer Information Systems</t>
  </si>
  <si>
    <t>HTR</t>
  </si>
  <si>
    <t>Hospitality &amp; Tourism</t>
  </si>
  <si>
    <t>Hospitality Administration</t>
  </si>
  <si>
    <t>FTT</t>
  </si>
  <si>
    <t>Fashion and Textile Technology</t>
  </si>
  <si>
    <t>EAS</t>
  </si>
  <si>
    <t>Earth Sciences</t>
  </si>
  <si>
    <t>TFA</t>
  </si>
  <si>
    <t>COM</t>
  </si>
  <si>
    <t>Communication</t>
  </si>
  <si>
    <t>Television and Film Arts</t>
  </si>
  <si>
    <t>ANT</t>
  </si>
  <si>
    <t>Anthropology</t>
  </si>
  <si>
    <t>CHE</t>
  </si>
  <si>
    <t>Chemistry</t>
  </si>
  <si>
    <t>GEG</t>
  </si>
  <si>
    <t>Geography &amp; Planning</t>
  </si>
  <si>
    <t>Communication Studies</t>
  </si>
  <si>
    <t>BIO</t>
  </si>
  <si>
    <t>Biology</t>
  </si>
  <si>
    <t>CISW</t>
  </si>
  <si>
    <t>Pre-Computer Info Systems</t>
  </si>
  <si>
    <t>PSC</t>
  </si>
  <si>
    <t>Political Science</t>
  </si>
  <si>
    <t>FRCW</t>
  </si>
  <si>
    <t>Pre-forensic Chemistry</t>
  </si>
  <si>
    <t>MDP</t>
  </si>
  <si>
    <t>Media Production</t>
  </si>
  <si>
    <t>ART</t>
  </si>
  <si>
    <t>Art</t>
  </si>
  <si>
    <t>CRJW</t>
  </si>
  <si>
    <t>ALT</t>
  </si>
  <si>
    <t>JBS</t>
  </si>
  <si>
    <t>Journalism</t>
  </si>
  <si>
    <t>ARH</t>
  </si>
  <si>
    <t>Art History</t>
  </si>
  <si>
    <t>MTS</t>
  </si>
  <si>
    <t>Mathematics 7-12</t>
  </si>
  <si>
    <t>CED</t>
  </si>
  <si>
    <t>Childhood Education</t>
  </si>
  <si>
    <t>WFD</t>
  </si>
  <si>
    <t>Wood/Furniture</t>
  </si>
  <si>
    <t>Geography</t>
  </si>
  <si>
    <t>CEDW</t>
  </si>
  <si>
    <t>Undeclared-Childhood Education</t>
  </si>
  <si>
    <t>PHO</t>
  </si>
  <si>
    <t>PHY</t>
  </si>
  <si>
    <t>Physics</t>
  </si>
  <si>
    <t>THA</t>
  </si>
  <si>
    <t>Theater</t>
  </si>
  <si>
    <t>MUE</t>
  </si>
  <si>
    <t>Music Education</t>
  </si>
  <si>
    <t>TED</t>
  </si>
  <si>
    <t>Technology Education</t>
  </si>
  <si>
    <t>WRT</t>
  </si>
  <si>
    <t>Writing</t>
  </si>
  <si>
    <t>PTG</t>
  </si>
  <si>
    <t>MJD</t>
  </si>
  <si>
    <t>Metals/Jewelry</t>
  </si>
  <si>
    <t>CER</t>
  </si>
  <si>
    <t>Ceramics</t>
  </si>
  <si>
    <t>SSS</t>
  </si>
  <si>
    <t>Social Studies 7-12</t>
  </si>
  <si>
    <t>Major</t>
  </si>
  <si>
    <t>ETS</t>
  </si>
  <si>
    <t>Elec Eng Tec, Smart Grid</t>
  </si>
  <si>
    <t>FCS</t>
  </si>
  <si>
    <t>Family and Consumer Sci Edu</t>
  </si>
  <si>
    <t>School</t>
  </si>
  <si>
    <t>Department</t>
  </si>
  <si>
    <t>Program</t>
  </si>
  <si>
    <t>Description</t>
  </si>
  <si>
    <t>Apps</t>
  </si>
  <si>
    <t>Accepts</t>
  </si>
  <si>
    <t>Enrolled</t>
  </si>
  <si>
    <t>by School, Department, and Programs</t>
  </si>
  <si>
    <t>BUFFALO STATE</t>
  </si>
  <si>
    <t>Fashion Textile Technology</t>
  </si>
  <si>
    <t>Engineering Technology</t>
  </si>
  <si>
    <t>INR</t>
  </si>
  <si>
    <t>International Relations</t>
  </si>
  <si>
    <t>Fall 2020</t>
  </si>
  <si>
    <t>Fall 2019</t>
  </si>
  <si>
    <t>BME</t>
  </si>
  <si>
    <t>Business and Marketing Ed</t>
  </si>
  <si>
    <t>BSED-ED</t>
  </si>
  <si>
    <t>Health, Nutrition &amp; Dietetics</t>
  </si>
  <si>
    <t>SPN</t>
  </si>
  <si>
    <t>Art and Design</t>
  </si>
  <si>
    <t>GRD</t>
  </si>
  <si>
    <t>Graphic Design</t>
  </si>
  <si>
    <t>SCE</t>
  </si>
  <si>
    <t>SCEW</t>
  </si>
  <si>
    <t>GEL</t>
  </si>
  <si>
    <t>EVG</t>
  </si>
  <si>
    <t>PRA</t>
  </si>
  <si>
    <t>Public Relations &amp; Advertising</t>
  </si>
  <si>
    <t>MTX</t>
  </si>
  <si>
    <t>Mathematics 5-12</t>
  </si>
  <si>
    <t>Academic Affairs</t>
  </si>
  <si>
    <t>Fall 2021</t>
  </si>
  <si>
    <t>*Students are placed into a childhood education major after enrollment</t>
  </si>
  <si>
    <t>AS</t>
  </si>
  <si>
    <t>Africana Studies</t>
  </si>
  <si>
    <t>AFS</t>
  </si>
  <si>
    <t>BIL</t>
  </si>
  <si>
    <t>UPR</t>
  </si>
  <si>
    <t>Urban &amp; Regional Planning</t>
  </si>
  <si>
    <t>Modern &amp; Classical Languages</t>
  </si>
  <si>
    <t>Political Sci and Public Admin</t>
  </si>
  <si>
    <t>Career, Technical &amp; Sci Edu</t>
  </si>
  <si>
    <t>Elem Ed, Literacy &amp; Leadership</t>
  </si>
  <si>
    <t>ED Total</t>
  </si>
  <si>
    <t>HWP</t>
  </si>
  <si>
    <t>Health and Wellness</t>
  </si>
  <si>
    <t>SP Total</t>
  </si>
  <si>
    <t>UC Total</t>
  </si>
  <si>
    <t>Grand Total</t>
  </si>
  <si>
    <t>BA-AS</t>
  </si>
  <si>
    <t>BFA-AS</t>
  </si>
  <si>
    <t>BS-AS</t>
  </si>
  <si>
    <t>PREMAJ-AS</t>
  </si>
  <si>
    <t>MUSB-AS</t>
  </si>
  <si>
    <t>SSX</t>
  </si>
  <si>
    <t>CEN</t>
  </si>
  <si>
    <t>CMT</t>
  </si>
  <si>
    <t>CSS</t>
  </si>
  <si>
    <t>ECC</t>
  </si>
  <si>
    <t>ECE</t>
  </si>
  <si>
    <t>Childhood Ed and English*</t>
  </si>
  <si>
    <t>Childhood Ed and Mathematics*</t>
  </si>
  <si>
    <t>Childhood Ed and Social Studies*</t>
  </si>
  <si>
    <t>Early Childhood and Childhood*</t>
  </si>
  <si>
    <t>Fibers</t>
  </si>
  <si>
    <t>FIB</t>
  </si>
  <si>
    <t>CAS</t>
  </si>
  <si>
    <t>UGCT-AS</t>
  </si>
  <si>
    <t>Child Advocacy Studies</t>
  </si>
  <si>
    <t>Early Childhood Education*</t>
  </si>
  <si>
    <t>FEX</t>
  </si>
  <si>
    <t>NONDEGREE-UG</t>
  </si>
  <si>
    <t>PCM</t>
  </si>
  <si>
    <t>Public Communication</t>
  </si>
  <si>
    <t>Tchrs Exceptnal Educ &amp; Elem Ed</t>
  </si>
  <si>
    <t>Pre-Exceptional Education</t>
  </si>
  <si>
    <t>EXE</t>
  </si>
  <si>
    <t>EXEW</t>
  </si>
  <si>
    <t>PRT</t>
  </si>
  <si>
    <t>GR</t>
  </si>
  <si>
    <t>Graduate School</t>
  </si>
  <si>
    <t>INL</t>
  </si>
  <si>
    <t>UG-3+2-INL</t>
  </si>
  <si>
    <t>NSE</t>
  </si>
  <si>
    <t>Communication Design</t>
  </si>
  <si>
    <t>CMD</t>
  </si>
  <si>
    <t>SCL</t>
  </si>
  <si>
    <t>FRE</t>
  </si>
  <si>
    <t>French</t>
  </si>
  <si>
    <t>SPA</t>
  </si>
  <si>
    <t>Photography*</t>
  </si>
  <si>
    <t>Printmaking*</t>
  </si>
  <si>
    <t>Painting*</t>
  </si>
  <si>
    <t>Sculpture*</t>
  </si>
  <si>
    <t>Social Studies 5-12*</t>
  </si>
  <si>
    <t>Spanish Language &amp; Literature*</t>
  </si>
  <si>
    <t>Spanish*</t>
  </si>
  <si>
    <t>Arts and Letters*</t>
  </si>
  <si>
    <t>Business Administration*</t>
  </si>
  <si>
    <t>Criminal Justice*</t>
  </si>
  <si>
    <t>Pre-Criminal Justice</t>
  </si>
  <si>
    <t>International - UG to GR*</t>
  </si>
  <si>
    <t>Foreign Exchange*</t>
  </si>
  <si>
    <t>Individualized Studies*</t>
  </si>
  <si>
    <t>National Student Exchange*</t>
  </si>
  <si>
    <t>*Students switched programs after registration</t>
  </si>
  <si>
    <t>Pre-Special Edu &amp; Childhood Ed*</t>
  </si>
  <si>
    <t>Special Edu &amp; Childhood Edu*</t>
  </si>
  <si>
    <t>Five-Year Trend of First-time Applications, Accepts, and Enrolled</t>
  </si>
  <si>
    <t>Art and Design Total</t>
  </si>
  <si>
    <t>Biology Total</t>
  </si>
  <si>
    <t>Chemistry Total</t>
  </si>
  <si>
    <t>Communication Total</t>
  </si>
  <si>
    <t>Earth Sciences Total</t>
  </si>
  <si>
    <t>English Total</t>
  </si>
  <si>
    <t>Geography &amp; Planning Total</t>
  </si>
  <si>
    <t>Modern &amp; Classical Languages Total</t>
  </si>
  <si>
    <t>History and Social Studies Edu Total</t>
  </si>
  <si>
    <t>Mathematics Total</t>
  </si>
  <si>
    <t>Music Total</t>
  </si>
  <si>
    <t>Psychology Total</t>
  </si>
  <si>
    <t>Political Sci and Public Admin Total</t>
  </si>
  <si>
    <t>CRJ</t>
  </si>
  <si>
    <t>Computer Information Systems Total</t>
  </si>
  <si>
    <t>Career, Technical &amp; Sci Edu Total</t>
  </si>
  <si>
    <t>Elem Ed, Literacy &amp; Leadership Total</t>
  </si>
  <si>
    <t>Exceptional Education Total</t>
  </si>
  <si>
    <t>Business Total</t>
  </si>
  <si>
    <t>Criminal Justice Total</t>
  </si>
  <si>
    <t>Engineering Technology Total</t>
  </si>
  <si>
    <t>Health, Nutrition &amp; Dietetics Total</t>
  </si>
  <si>
    <t>Social Work Total</t>
  </si>
  <si>
    <t>AS Total</t>
  </si>
  <si>
    <t>Fall 2022</t>
  </si>
  <si>
    <t>AAD</t>
  </si>
  <si>
    <t>ARD</t>
  </si>
  <si>
    <t>WLA</t>
  </si>
  <si>
    <t>World Language Advantage</t>
  </si>
  <si>
    <t>School of Arts and Sciences</t>
  </si>
  <si>
    <t>Health/Wellness*</t>
  </si>
  <si>
    <t>Ceramics*</t>
  </si>
  <si>
    <t>Fall 2023</t>
  </si>
  <si>
    <t>FRC</t>
  </si>
  <si>
    <t>Forensic Chemistry</t>
  </si>
  <si>
    <t>FST</t>
  </si>
  <si>
    <t>Fashion Textile Technology Total</t>
  </si>
  <si>
    <t>Nutrition and Dietetics</t>
  </si>
  <si>
    <t>NAD</t>
  </si>
  <si>
    <t>Economics*</t>
  </si>
  <si>
    <t>Economics and Finance Total</t>
  </si>
  <si>
    <t>Environmental Geography</t>
  </si>
  <si>
    <t>Psychology*</t>
  </si>
  <si>
    <t>Computer Information Systems*</t>
  </si>
  <si>
    <t>Dietetics*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</si>
</sst>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0" fillId="33" borderId="0" xfId="0" applyFill="1"/>
    <xf numFmtId="0" fontId="16" fillId="33" borderId="0" xfId="0" applyFont="1" applyFill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right"/>
    </xf>
    <xf numFmtId="0" fontId="0" fillId="33" borderId="0" xfId="0" applyFont="1" applyFill="1"/>
    <xf numFmtId="0" fontId="0" fillId="33" borderId="0" xfId="0" applyNumberFormat="1" applyFont="1" applyFill="1"/>
    <xf numFmtId="0" fontId="16" fillId="33" borderId="0" xfId="0" applyNumberFormat="1" applyFont="1" applyFill="1"/>
    <xf numFmtId="0" fontId="0" fillId="33" borderId="0" xfId="0" applyNumberFormat="1" applyFill="1"/>
    <xf numFmtId="0" fontId="18" fillId="33" borderId="0" xfId="0" applyFont="1" applyFill="1"/>
    <xf numFmtId="164" fontId="16" fillId="33" borderId="0" xfId="0" applyNumberFormat="1" applyFont="1" applyFill="1"/>
    <xf numFmtId="0" fontId="16" fillId="0" borderId="0" xfId="0" applyFont="1" applyFill="1"/>
    <xf numFmtId="0" fontId="21" fillId="0" borderId="0" xfId="0" applyFont="1" applyFill="1"/>
    <xf numFmtId="0" fontId="16" fillId="33" borderId="14" xfId="0" applyFont="1" applyFill="1" applyBorder="1" applyAlignment="1">
      <alignment horizontal="right"/>
    </xf>
    <xf numFmtId="0" fontId="16" fillId="33" borderId="15" xfId="0" applyFont="1" applyFill="1" applyBorder="1" applyAlignment="1">
      <alignment horizontal="right"/>
    </xf>
    <xf numFmtId="0" fontId="0" fillId="33" borderId="16" xfId="0" applyFont="1" applyFill="1" applyBorder="1"/>
    <xf numFmtId="0" fontId="0" fillId="33" borderId="0" xfId="0" applyFont="1" applyFill="1" applyBorder="1"/>
    <xf numFmtId="0" fontId="0" fillId="33" borderId="17" xfId="0" applyFont="1" applyFill="1" applyBorder="1"/>
    <xf numFmtId="0" fontId="16" fillId="33" borderId="16" xfId="0" applyFont="1" applyFill="1" applyBorder="1"/>
    <xf numFmtId="0" fontId="16" fillId="33" borderId="0" xfId="0" applyFont="1" applyFill="1" applyBorder="1"/>
    <xf numFmtId="0" fontId="16" fillId="33" borderId="17" xfId="0" applyFont="1" applyFill="1" applyBorder="1"/>
    <xf numFmtId="0" fontId="0" fillId="33" borderId="16" xfId="0" applyFill="1" applyBorder="1"/>
    <xf numFmtId="0" fontId="0" fillId="33" borderId="0" xfId="0" applyFill="1" applyBorder="1"/>
    <xf numFmtId="0" fontId="0" fillId="33" borderId="17" xfId="0" applyFill="1" applyBorder="1"/>
    <xf numFmtId="0" fontId="16" fillId="33" borderId="18" xfId="0" applyFont="1" applyFill="1" applyBorder="1"/>
    <xf numFmtId="0" fontId="16" fillId="33" borderId="19" xfId="0" applyFont="1" applyFill="1" applyBorder="1"/>
    <xf numFmtId="0" fontId="16" fillId="33" borderId="20" xfId="0" applyFont="1" applyFill="1" applyBorder="1"/>
    <xf numFmtId="0" fontId="0" fillId="33" borderId="16" xfId="0" applyNumberFormat="1" applyFont="1" applyFill="1" applyBorder="1"/>
    <xf numFmtId="0" fontId="0" fillId="33" borderId="0" xfId="0" applyNumberFormat="1" applyFont="1" applyFill="1" applyBorder="1"/>
    <xf numFmtId="0" fontId="0" fillId="33" borderId="17" xfId="0" applyNumberFormat="1" applyFont="1" applyFill="1" applyBorder="1"/>
    <xf numFmtId="0" fontId="1" fillId="33" borderId="16" xfId="1" applyNumberFormat="1" applyFont="1" applyFill="1" applyBorder="1"/>
    <xf numFmtId="0" fontId="1" fillId="33" borderId="0" xfId="1" applyNumberFormat="1" applyFont="1" applyFill="1" applyBorder="1"/>
    <xf numFmtId="0" fontId="1" fillId="33" borderId="17" xfId="1" applyNumberFormat="1" applyFont="1" applyFill="1" applyBorder="1"/>
    <xf numFmtId="164" fontId="1" fillId="33" borderId="16" xfId="1" applyNumberFormat="1" applyFont="1" applyFill="1" applyBorder="1"/>
    <xf numFmtId="164" fontId="1" fillId="33" borderId="0" xfId="1" applyNumberFormat="1" applyFont="1" applyFill="1" applyBorder="1"/>
    <xf numFmtId="164" fontId="1" fillId="33" borderId="17" xfId="1" applyNumberFormat="1" applyFont="1" applyFill="1" applyBorder="1"/>
    <xf numFmtId="0" fontId="0" fillId="33" borderId="16" xfId="0" applyNumberFormat="1" applyFill="1" applyBorder="1"/>
    <xf numFmtId="0" fontId="0" fillId="33" borderId="0" xfId="0" applyNumberFormat="1" applyFill="1" applyBorder="1"/>
    <xf numFmtId="0" fontId="0" fillId="33" borderId="17" xfId="0" applyNumberFormat="1" applyFill="1" applyBorder="1"/>
    <xf numFmtId="0" fontId="16" fillId="33" borderId="16" xfId="0" applyNumberFormat="1" applyFont="1" applyFill="1" applyBorder="1"/>
    <xf numFmtId="0" fontId="16" fillId="33" borderId="0" xfId="0" applyNumberFormat="1" applyFont="1" applyFill="1" applyBorder="1"/>
    <xf numFmtId="0" fontId="16" fillId="33" borderId="17" xfId="0" applyNumberFormat="1" applyFont="1" applyFill="1" applyBorder="1"/>
    <xf numFmtId="0" fontId="16" fillId="33" borderId="18" xfId="0" applyNumberFormat="1" applyFont="1" applyFill="1" applyBorder="1"/>
    <xf numFmtId="0" fontId="16" fillId="33" borderId="19" xfId="0" applyNumberFormat="1" applyFont="1" applyFill="1" applyBorder="1"/>
    <xf numFmtId="0" fontId="16" fillId="33" borderId="20" xfId="0" applyNumberFormat="1" applyFont="1" applyFill="1" applyBorder="1"/>
    <xf numFmtId="0" fontId="16" fillId="33" borderId="12" xfId="0" applyFont="1" applyFill="1" applyBorder="1"/>
    <xf numFmtId="0" fontId="16" fillId="33" borderId="13" xfId="0" applyFont="1" applyFill="1" applyBorder="1"/>
    <xf numFmtId="0" fontId="16" fillId="0" borderId="19" xfId="0" applyFont="1" applyFill="1" applyBorder="1"/>
    <xf numFmtId="0" fontId="0" fillId="0" borderId="17" xfId="0" applyFont="1" applyFill="1" applyBorder="1"/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46BA-109E-4AC1-8564-DBB5F83FEFB6}">
  <dimension ref="A1:AO261"/>
  <sheetViews>
    <sheetView tabSelected="1" topLeftCell="A158" zoomScale="80" zoomScaleNormal="80" workbookViewId="0">
      <selection activeCell="H78" sqref="H78"/>
    </sheetView>
  </sheetViews>
  <sheetFormatPr defaultColWidth="9.140625" defaultRowHeight="15" x14ac:dyDescent="0.25"/>
  <cols>
    <col min="1" max="1" width="7.42578125" style="1" customWidth="1"/>
    <col min="2" max="2" width="33.140625" style="1" customWidth="1"/>
    <col min="3" max="3" width="7.28515625" style="1" bestFit="1" customWidth="1"/>
    <col min="4" max="4" width="16.5703125" style="1" bestFit="1" customWidth="1"/>
    <col min="5" max="5" width="33.42578125" style="1" customWidth="1"/>
    <col min="6" max="7" width="7.85546875" style="1" customWidth="1"/>
    <col min="8" max="8" width="8.5703125" style="1" customWidth="1"/>
    <col min="9" max="9" width="7.7109375" style="1" customWidth="1"/>
    <col min="10" max="11" width="8.85546875" style="1" customWidth="1"/>
    <col min="12" max="12" width="8.140625" style="1" customWidth="1"/>
    <col min="13" max="13" width="8.28515625" style="1" customWidth="1"/>
    <col min="14" max="14" width="9" style="1" customWidth="1"/>
    <col min="15" max="15" width="7" style="1" customWidth="1"/>
    <col min="16" max="16" width="9" style="1" customWidth="1"/>
    <col min="17" max="17" width="8.7109375" style="1" customWidth="1"/>
    <col min="18" max="18" width="8.42578125" style="1" customWidth="1"/>
    <col min="19" max="19" width="9" style="1" customWidth="1"/>
    <col min="20" max="20" width="8.7109375" style="1" customWidth="1"/>
    <col min="21" max="16384" width="9.140625" style="1"/>
  </cols>
  <sheetData>
    <row r="1" spans="1:20" ht="18.75" x14ac:dyDescent="0.3">
      <c r="A1" s="49" t="s">
        <v>144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8.75" x14ac:dyDescent="0.3">
      <c r="A2" s="50" t="s">
        <v>245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9.5" thickBot="1" x14ac:dyDescent="0.35">
      <c r="A3" s="51" t="s">
        <v>143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2" customFormat="1" x14ac:dyDescent="0.25">
      <c r="A4" s="45"/>
      <c r="B4" s="45"/>
      <c r="C4" s="45"/>
      <c r="D4" s="45"/>
      <c r="E4" s="46"/>
      <c r="F4" s="52" t="s">
        <v>278</v>
      </c>
      <c r="G4" s="53"/>
      <c r="H4" s="54"/>
      <c r="I4" s="52" t="s">
        <v>270</v>
      </c>
      <c r="J4" s="53"/>
      <c r="K4" s="54"/>
      <c r="L4" s="52" t="s">
        <v>168</v>
      </c>
      <c r="M4" s="53"/>
      <c r="N4" s="54"/>
      <c r="O4" s="52" t="s">
        <v>149</v>
      </c>
      <c r="P4" s="53"/>
      <c r="Q4" s="54"/>
      <c r="R4" s="52" t="s">
        <v>150</v>
      </c>
      <c r="S4" s="53"/>
      <c r="T4" s="54"/>
    </row>
    <row r="5" spans="1:20" s="2" customFormat="1" ht="15.75" thickBot="1" x14ac:dyDescent="0.3">
      <c r="A5" s="3" t="s">
        <v>136</v>
      </c>
      <c r="B5" s="3" t="s">
        <v>137</v>
      </c>
      <c r="C5" s="3" t="s">
        <v>131</v>
      </c>
      <c r="D5" s="3" t="s">
        <v>138</v>
      </c>
      <c r="E5" s="3" t="s">
        <v>139</v>
      </c>
      <c r="F5" s="13" t="s">
        <v>140</v>
      </c>
      <c r="G5" s="4" t="s">
        <v>141</v>
      </c>
      <c r="H5" s="14" t="s">
        <v>142</v>
      </c>
      <c r="I5" s="13" t="s">
        <v>140</v>
      </c>
      <c r="J5" s="4" t="s">
        <v>141</v>
      </c>
      <c r="K5" s="14" t="s">
        <v>142</v>
      </c>
      <c r="L5" s="13" t="s">
        <v>140</v>
      </c>
      <c r="M5" s="4" t="s">
        <v>141</v>
      </c>
      <c r="N5" s="14" t="s">
        <v>142</v>
      </c>
      <c r="O5" s="13" t="s">
        <v>140</v>
      </c>
      <c r="P5" s="4" t="s">
        <v>141</v>
      </c>
      <c r="Q5" s="14" t="s">
        <v>142</v>
      </c>
      <c r="R5" s="13" t="s">
        <v>140</v>
      </c>
      <c r="S5" s="4" t="s">
        <v>141</v>
      </c>
      <c r="T5" s="14" t="s">
        <v>142</v>
      </c>
    </row>
    <row r="6" spans="1:20" ht="15.75" thickTop="1" x14ac:dyDescent="0.25">
      <c r="A6" s="1" t="s">
        <v>170</v>
      </c>
      <c r="B6" s="1" t="s">
        <v>171</v>
      </c>
      <c r="C6" s="1" t="s">
        <v>172</v>
      </c>
      <c r="D6" s="1" t="s">
        <v>186</v>
      </c>
      <c r="E6" s="1" t="s">
        <v>171</v>
      </c>
      <c r="F6" s="15">
        <v>13</v>
      </c>
      <c r="G6" s="16">
        <v>11</v>
      </c>
      <c r="H6" s="17">
        <v>0</v>
      </c>
      <c r="I6" s="15">
        <v>17</v>
      </c>
      <c r="J6" s="16">
        <v>14</v>
      </c>
      <c r="K6" s="17">
        <v>1</v>
      </c>
      <c r="L6" s="15">
        <v>15</v>
      </c>
      <c r="M6" s="16">
        <v>8</v>
      </c>
      <c r="N6" s="17">
        <v>1</v>
      </c>
      <c r="O6" s="27"/>
      <c r="P6" s="28"/>
      <c r="Q6" s="29"/>
      <c r="R6" s="27"/>
      <c r="S6" s="28"/>
      <c r="T6" s="29"/>
    </row>
    <row r="7" spans="1:20" x14ac:dyDescent="0.25">
      <c r="F7" s="15"/>
      <c r="G7" s="16"/>
      <c r="H7" s="17"/>
      <c r="I7" s="15"/>
      <c r="J7" s="16"/>
      <c r="K7" s="17"/>
      <c r="L7" s="15"/>
      <c r="M7" s="16"/>
      <c r="N7" s="17"/>
      <c r="O7" s="27"/>
      <c r="P7" s="28"/>
      <c r="Q7" s="29"/>
      <c r="R7" s="27"/>
      <c r="S7" s="28"/>
      <c r="T7" s="29"/>
    </row>
    <row r="8" spans="1:20" x14ac:dyDescent="0.25">
      <c r="B8" s="1" t="s">
        <v>80</v>
      </c>
      <c r="C8" s="1" t="s">
        <v>79</v>
      </c>
      <c r="D8" s="1" t="s">
        <v>186</v>
      </c>
      <c r="E8" s="1" t="s">
        <v>80</v>
      </c>
      <c r="F8" s="15">
        <v>46</v>
      </c>
      <c r="G8" s="16">
        <v>33</v>
      </c>
      <c r="H8" s="17">
        <v>4</v>
      </c>
      <c r="I8" s="15">
        <v>33</v>
      </c>
      <c r="J8" s="16">
        <v>30</v>
      </c>
      <c r="K8" s="17">
        <v>5</v>
      </c>
      <c r="L8" s="15">
        <v>31</v>
      </c>
      <c r="M8" s="16">
        <v>27</v>
      </c>
      <c r="N8" s="17">
        <v>2</v>
      </c>
      <c r="O8" s="27">
        <v>42</v>
      </c>
      <c r="P8" s="28">
        <v>36</v>
      </c>
      <c r="Q8" s="29">
        <v>7</v>
      </c>
      <c r="R8" s="27">
        <v>36</v>
      </c>
      <c r="S8" s="28">
        <v>22</v>
      </c>
      <c r="T8" s="29">
        <v>8</v>
      </c>
    </row>
    <row r="9" spans="1:20" x14ac:dyDescent="0.25">
      <c r="F9" s="15"/>
      <c r="G9" s="16"/>
      <c r="H9" s="17"/>
      <c r="I9" s="15"/>
      <c r="J9" s="16"/>
      <c r="K9" s="17"/>
      <c r="L9" s="15"/>
      <c r="M9" s="16"/>
      <c r="N9" s="17"/>
      <c r="O9" s="27"/>
      <c r="P9" s="28"/>
      <c r="Q9" s="29"/>
      <c r="R9" s="27"/>
      <c r="S9" s="28"/>
      <c r="T9" s="29"/>
    </row>
    <row r="10" spans="1:20" x14ac:dyDescent="0.25">
      <c r="B10" s="1" t="s">
        <v>156</v>
      </c>
      <c r="C10" s="1" t="s">
        <v>271</v>
      </c>
      <c r="D10" s="1" t="s">
        <v>187</v>
      </c>
      <c r="E10" s="1" t="s">
        <v>156</v>
      </c>
      <c r="F10" s="15">
        <v>369</v>
      </c>
      <c r="G10" s="16">
        <v>286</v>
      </c>
      <c r="H10" s="17">
        <v>46</v>
      </c>
      <c r="I10" s="15">
        <v>197</v>
      </c>
      <c r="J10" s="16">
        <v>178</v>
      </c>
      <c r="K10" s="17">
        <v>28</v>
      </c>
      <c r="L10" s="15"/>
      <c r="M10" s="16"/>
      <c r="N10" s="17"/>
      <c r="O10" s="27"/>
      <c r="P10" s="28"/>
      <c r="Q10" s="29"/>
      <c r="R10" s="27"/>
      <c r="S10" s="28"/>
      <c r="T10" s="29"/>
    </row>
    <row r="11" spans="1:20" x14ac:dyDescent="0.25">
      <c r="C11" s="1" t="s">
        <v>272</v>
      </c>
      <c r="D11" s="1" t="s">
        <v>186</v>
      </c>
      <c r="E11" s="1" t="s">
        <v>156</v>
      </c>
      <c r="F11" s="15">
        <v>301</v>
      </c>
      <c r="G11" s="16">
        <v>232</v>
      </c>
      <c r="H11" s="17">
        <v>41</v>
      </c>
      <c r="I11" s="15">
        <v>199</v>
      </c>
      <c r="J11" s="16">
        <v>185</v>
      </c>
      <c r="K11" s="17">
        <v>22</v>
      </c>
      <c r="L11" s="15"/>
      <c r="M11" s="16"/>
      <c r="N11" s="17"/>
      <c r="O11" s="27"/>
      <c r="P11" s="28"/>
      <c r="Q11" s="29"/>
      <c r="R11" s="27"/>
      <c r="S11" s="28"/>
      <c r="T11" s="29"/>
    </row>
    <row r="12" spans="1:20" x14ac:dyDescent="0.25">
      <c r="C12" s="1" t="s">
        <v>36</v>
      </c>
      <c r="D12" s="1" t="s">
        <v>187</v>
      </c>
      <c r="E12" s="1" t="s">
        <v>37</v>
      </c>
      <c r="F12" s="15">
        <v>61</v>
      </c>
      <c r="G12" s="16">
        <v>24</v>
      </c>
      <c r="H12" s="17">
        <v>10</v>
      </c>
      <c r="I12" s="15">
        <v>37</v>
      </c>
      <c r="J12" s="16">
        <v>13</v>
      </c>
      <c r="K12" s="17">
        <v>5</v>
      </c>
      <c r="L12" s="15">
        <v>36</v>
      </c>
      <c r="M12" s="16">
        <v>19</v>
      </c>
      <c r="N12" s="17">
        <v>0</v>
      </c>
      <c r="O12" s="27">
        <v>36</v>
      </c>
      <c r="P12" s="28">
        <v>14</v>
      </c>
      <c r="Q12" s="17">
        <v>0</v>
      </c>
      <c r="R12" s="27">
        <v>43</v>
      </c>
      <c r="S12" s="28">
        <v>16</v>
      </c>
      <c r="T12" s="29">
        <v>1</v>
      </c>
    </row>
    <row r="13" spans="1:20" x14ac:dyDescent="0.25">
      <c r="C13" s="1" t="s">
        <v>102</v>
      </c>
      <c r="D13" s="1" t="s">
        <v>186</v>
      </c>
      <c r="E13" s="1" t="s">
        <v>103</v>
      </c>
      <c r="F13" s="15">
        <v>22</v>
      </c>
      <c r="G13" s="16">
        <v>19</v>
      </c>
      <c r="H13" s="17">
        <v>2</v>
      </c>
      <c r="I13" s="15">
        <v>19</v>
      </c>
      <c r="J13" s="16">
        <v>18</v>
      </c>
      <c r="K13" s="17">
        <v>3</v>
      </c>
      <c r="L13" s="15">
        <v>21</v>
      </c>
      <c r="M13" s="16">
        <v>20</v>
      </c>
      <c r="N13" s="17">
        <v>2</v>
      </c>
      <c r="O13" s="27">
        <v>14</v>
      </c>
      <c r="P13" s="28">
        <v>11</v>
      </c>
      <c r="Q13" s="29">
        <v>2</v>
      </c>
      <c r="R13" s="27">
        <v>18</v>
      </c>
      <c r="S13" s="28">
        <v>11</v>
      </c>
      <c r="T13" s="29">
        <v>2</v>
      </c>
    </row>
    <row r="14" spans="1:20" x14ac:dyDescent="0.25">
      <c r="C14" s="1" t="s">
        <v>96</v>
      </c>
      <c r="D14" s="1" t="s">
        <v>186</v>
      </c>
      <c r="E14" s="1" t="s">
        <v>97</v>
      </c>
      <c r="F14" s="15"/>
      <c r="G14" s="16"/>
      <c r="H14" s="17"/>
      <c r="I14" s="15">
        <v>12</v>
      </c>
      <c r="J14" s="16">
        <v>1</v>
      </c>
      <c r="K14" s="17">
        <v>1</v>
      </c>
      <c r="L14" s="15">
        <v>199</v>
      </c>
      <c r="M14" s="16">
        <v>161</v>
      </c>
      <c r="N14" s="17">
        <v>18</v>
      </c>
      <c r="O14" s="27">
        <v>245</v>
      </c>
      <c r="P14" s="28">
        <v>195</v>
      </c>
      <c r="Q14" s="29">
        <v>26</v>
      </c>
      <c r="R14" s="27">
        <v>278</v>
      </c>
      <c r="S14" s="28">
        <v>208</v>
      </c>
      <c r="T14" s="29">
        <v>31</v>
      </c>
    </row>
    <row r="15" spans="1:20" x14ac:dyDescent="0.25">
      <c r="C15" s="1" t="s">
        <v>127</v>
      </c>
      <c r="D15" s="1" t="s">
        <v>187</v>
      </c>
      <c r="E15" s="1" t="s">
        <v>277</v>
      </c>
      <c r="F15" s="15"/>
      <c r="G15" s="16"/>
      <c r="H15" s="48"/>
      <c r="I15" s="15"/>
      <c r="J15" s="16"/>
      <c r="K15" s="48">
        <v>1</v>
      </c>
      <c r="L15" s="15">
        <v>3</v>
      </c>
      <c r="M15" s="16">
        <v>3</v>
      </c>
      <c r="N15" s="17">
        <v>0</v>
      </c>
      <c r="O15" s="27">
        <v>5</v>
      </c>
      <c r="P15" s="28">
        <v>4</v>
      </c>
      <c r="Q15" s="29">
        <v>1</v>
      </c>
      <c r="R15" s="27">
        <v>1</v>
      </c>
      <c r="S15" s="28">
        <v>0</v>
      </c>
      <c r="T15" s="17">
        <v>0</v>
      </c>
    </row>
    <row r="16" spans="1:20" x14ac:dyDescent="0.25">
      <c r="D16" s="1" t="s">
        <v>188</v>
      </c>
      <c r="E16" s="1" t="s">
        <v>128</v>
      </c>
      <c r="F16" s="15"/>
      <c r="G16" s="16"/>
      <c r="H16" s="17"/>
      <c r="I16" s="15"/>
      <c r="J16" s="16"/>
      <c r="K16" s="17"/>
      <c r="L16" s="15"/>
      <c r="M16" s="16"/>
      <c r="N16" s="17"/>
      <c r="O16" s="27"/>
      <c r="P16" s="28"/>
      <c r="Q16" s="29"/>
      <c r="R16" s="27">
        <v>3</v>
      </c>
      <c r="S16" s="28">
        <v>1</v>
      </c>
      <c r="T16" s="17">
        <v>0</v>
      </c>
    </row>
    <row r="17" spans="2:20" x14ac:dyDescent="0.25">
      <c r="C17" s="1" t="s">
        <v>222</v>
      </c>
      <c r="D17" s="1" t="s">
        <v>187</v>
      </c>
      <c r="E17" s="1" t="s">
        <v>221</v>
      </c>
      <c r="F17" s="15"/>
      <c r="G17" s="16"/>
      <c r="H17" s="17"/>
      <c r="I17" s="15"/>
      <c r="J17" s="16"/>
      <c r="K17" s="17"/>
      <c r="L17" s="15"/>
      <c r="M17" s="16"/>
      <c r="N17" s="17"/>
      <c r="O17" s="27"/>
      <c r="P17" s="28"/>
      <c r="Q17" s="29"/>
      <c r="R17" s="27"/>
      <c r="S17" s="28"/>
      <c r="T17" s="17"/>
    </row>
    <row r="18" spans="2:20" x14ac:dyDescent="0.25">
      <c r="C18" s="1" t="s">
        <v>202</v>
      </c>
      <c r="D18" s="1" t="s">
        <v>187</v>
      </c>
      <c r="E18" s="1" t="s">
        <v>201</v>
      </c>
      <c r="F18" s="15"/>
      <c r="G18" s="16"/>
      <c r="H18" s="17"/>
      <c r="I18" s="15"/>
      <c r="J18" s="16"/>
      <c r="K18" s="17"/>
      <c r="L18" s="15"/>
      <c r="M18" s="16"/>
      <c r="N18" s="17"/>
      <c r="O18" s="27">
        <v>3</v>
      </c>
      <c r="P18" s="28">
        <v>2</v>
      </c>
      <c r="Q18" s="29">
        <v>0</v>
      </c>
      <c r="R18" s="15"/>
      <c r="S18" s="16"/>
      <c r="T18" s="17"/>
    </row>
    <row r="19" spans="2:20" x14ac:dyDescent="0.25">
      <c r="C19" s="1" t="s">
        <v>157</v>
      </c>
      <c r="D19" s="1" t="s">
        <v>187</v>
      </c>
      <c r="E19" s="1" t="s">
        <v>158</v>
      </c>
      <c r="F19" s="15"/>
      <c r="G19" s="16"/>
      <c r="H19" s="17"/>
      <c r="I19" s="15">
        <v>15</v>
      </c>
      <c r="J19" s="16">
        <v>1</v>
      </c>
      <c r="K19" s="17">
        <v>1</v>
      </c>
      <c r="L19" s="15">
        <v>129</v>
      </c>
      <c r="M19" s="16">
        <v>103</v>
      </c>
      <c r="N19" s="17">
        <v>19</v>
      </c>
      <c r="O19" s="27">
        <v>157</v>
      </c>
      <c r="P19" s="28">
        <v>131</v>
      </c>
      <c r="Q19" s="29">
        <v>30</v>
      </c>
      <c r="R19" s="27">
        <v>170</v>
      </c>
      <c r="S19" s="28">
        <v>95</v>
      </c>
      <c r="T19" s="29">
        <v>28</v>
      </c>
    </row>
    <row r="20" spans="2:20" x14ac:dyDescent="0.25">
      <c r="C20" s="1" t="s">
        <v>19</v>
      </c>
      <c r="D20" s="1" t="s">
        <v>187</v>
      </c>
      <c r="E20" s="1" t="s">
        <v>20</v>
      </c>
      <c r="F20" s="15">
        <v>202</v>
      </c>
      <c r="G20" s="16">
        <v>178</v>
      </c>
      <c r="H20" s="17">
        <v>20</v>
      </c>
      <c r="I20" s="15">
        <v>148</v>
      </c>
      <c r="J20" s="16">
        <v>134</v>
      </c>
      <c r="K20" s="17">
        <v>12</v>
      </c>
      <c r="L20" s="15">
        <v>142</v>
      </c>
      <c r="M20" s="16">
        <v>128</v>
      </c>
      <c r="N20" s="17">
        <v>19</v>
      </c>
      <c r="O20" s="27">
        <v>123</v>
      </c>
      <c r="P20" s="28">
        <v>105</v>
      </c>
      <c r="Q20" s="29">
        <v>20</v>
      </c>
      <c r="R20" s="27">
        <v>118</v>
      </c>
      <c r="S20" s="28">
        <v>88</v>
      </c>
      <c r="T20" s="29">
        <v>18</v>
      </c>
    </row>
    <row r="21" spans="2:20" x14ac:dyDescent="0.25">
      <c r="C21" s="1" t="s">
        <v>125</v>
      </c>
      <c r="D21" s="1" t="s">
        <v>187</v>
      </c>
      <c r="E21" s="1" t="s">
        <v>126</v>
      </c>
      <c r="F21" s="15"/>
      <c r="G21" s="16"/>
      <c r="H21" s="17"/>
      <c r="I21" s="15"/>
      <c r="J21" s="16"/>
      <c r="K21" s="17"/>
      <c r="L21" s="15">
        <v>4</v>
      </c>
      <c r="M21" s="16">
        <v>3</v>
      </c>
      <c r="N21" s="17">
        <v>0</v>
      </c>
      <c r="O21" s="27">
        <v>8</v>
      </c>
      <c r="P21" s="28">
        <v>4</v>
      </c>
      <c r="Q21" s="29">
        <v>1</v>
      </c>
      <c r="R21" s="27">
        <v>11</v>
      </c>
      <c r="S21" s="28">
        <v>4</v>
      </c>
      <c r="T21" s="29">
        <v>0</v>
      </c>
    </row>
    <row r="22" spans="2:20" x14ac:dyDescent="0.25">
      <c r="C22" s="1" t="s">
        <v>113</v>
      </c>
      <c r="D22" s="1" t="s">
        <v>187</v>
      </c>
      <c r="E22" s="1" t="s">
        <v>227</v>
      </c>
      <c r="F22" s="15"/>
      <c r="G22" s="16"/>
      <c r="H22" s="48"/>
      <c r="I22" s="15">
        <v>4</v>
      </c>
      <c r="J22" s="16">
        <v>1</v>
      </c>
      <c r="K22" s="48">
        <v>3</v>
      </c>
      <c r="L22" s="15">
        <v>20</v>
      </c>
      <c r="M22" s="16">
        <v>11</v>
      </c>
      <c r="N22" s="17">
        <v>6</v>
      </c>
      <c r="O22" s="27">
        <v>5</v>
      </c>
      <c r="P22" s="28">
        <v>1</v>
      </c>
      <c r="Q22" s="29">
        <v>2</v>
      </c>
      <c r="R22" s="27">
        <v>31</v>
      </c>
      <c r="S22" s="28">
        <v>2</v>
      </c>
      <c r="T22" s="29">
        <v>1</v>
      </c>
    </row>
    <row r="23" spans="2:20" x14ac:dyDescent="0.25">
      <c r="C23" s="1" t="s">
        <v>215</v>
      </c>
      <c r="D23" s="1" t="s">
        <v>187</v>
      </c>
      <c r="E23" s="1" t="s">
        <v>228</v>
      </c>
      <c r="F23" s="15"/>
      <c r="G23" s="16"/>
      <c r="H23" s="17"/>
      <c r="I23" s="15"/>
      <c r="J23" s="16"/>
      <c r="K23" s="17"/>
      <c r="L23" s="15"/>
      <c r="M23" s="16"/>
      <c r="N23" s="17"/>
      <c r="O23" s="27"/>
      <c r="P23" s="28"/>
      <c r="Q23" s="29"/>
      <c r="R23" s="27"/>
      <c r="S23" s="28"/>
      <c r="T23" s="29">
        <v>1</v>
      </c>
    </row>
    <row r="24" spans="2:20" x14ac:dyDescent="0.25">
      <c r="C24" s="1" t="s">
        <v>124</v>
      </c>
      <c r="D24" s="1" t="s">
        <v>187</v>
      </c>
      <c r="E24" s="1" t="s">
        <v>229</v>
      </c>
      <c r="F24" s="15"/>
      <c r="G24" s="16"/>
      <c r="H24" s="17"/>
      <c r="I24" s="15"/>
      <c r="J24" s="16"/>
      <c r="K24" s="17"/>
      <c r="L24" s="15">
        <v>2</v>
      </c>
      <c r="M24" s="16">
        <v>1</v>
      </c>
      <c r="N24" s="17">
        <v>1</v>
      </c>
      <c r="O24" s="27">
        <v>1</v>
      </c>
      <c r="P24" s="28">
        <v>0</v>
      </c>
      <c r="Q24" s="29">
        <v>0</v>
      </c>
      <c r="R24" s="27">
        <v>2</v>
      </c>
      <c r="S24" s="28">
        <v>0</v>
      </c>
      <c r="T24" s="29">
        <v>2</v>
      </c>
    </row>
    <row r="25" spans="2:20" x14ac:dyDescent="0.25">
      <c r="B25" s="5"/>
      <c r="C25" s="1" t="s">
        <v>223</v>
      </c>
      <c r="D25" s="1" t="s">
        <v>187</v>
      </c>
      <c r="E25" s="1" t="s">
        <v>230</v>
      </c>
      <c r="F25" s="15"/>
      <c r="G25" s="16"/>
      <c r="H25" s="17"/>
      <c r="I25" s="15"/>
      <c r="J25" s="16"/>
      <c r="K25" s="17"/>
      <c r="L25" s="15"/>
      <c r="M25" s="16"/>
      <c r="N25" s="17">
        <v>1</v>
      </c>
      <c r="O25" s="27"/>
      <c r="P25" s="28"/>
      <c r="Q25" s="29"/>
      <c r="R25" s="15"/>
      <c r="S25" s="16"/>
      <c r="T25" s="17"/>
    </row>
    <row r="26" spans="2:20" x14ac:dyDescent="0.25">
      <c r="B26" s="5"/>
      <c r="C26" s="1" t="s">
        <v>108</v>
      </c>
      <c r="D26" s="1" t="s">
        <v>187</v>
      </c>
      <c r="E26" s="1" t="s">
        <v>109</v>
      </c>
      <c r="F26" s="15"/>
      <c r="G26" s="16"/>
      <c r="H26" s="17"/>
      <c r="I26" s="15">
        <v>1</v>
      </c>
      <c r="J26" s="16">
        <v>1</v>
      </c>
      <c r="K26" s="17">
        <v>0</v>
      </c>
      <c r="L26" s="15">
        <v>5</v>
      </c>
      <c r="M26" s="16">
        <v>4</v>
      </c>
      <c r="N26" s="17">
        <v>0</v>
      </c>
      <c r="O26" s="27">
        <v>5</v>
      </c>
      <c r="P26" s="28">
        <v>4</v>
      </c>
      <c r="Q26" s="29">
        <v>0</v>
      </c>
      <c r="R26" s="27">
        <v>4</v>
      </c>
      <c r="S26" s="28">
        <v>2</v>
      </c>
      <c r="T26" s="29">
        <v>0</v>
      </c>
    </row>
    <row r="27" spans="2:20" s="2" customFormat="1" x14ac:dyDescent="0.25">
      <c r="B27" s="2" t="s">
        <v>246</v>
      </c>
      <c r="F27" s="18">
        <f t="shared" ref="F27:K27" si="0">SUM(F10:F26)</f>
        <v>955</v>
      </c>
      <c r="G27" s="19">
        <f t="shared" si="0"/>
        <v>739</v>
      </c>
      <c r="H27" s="19">
        <f t="shared" si="0"/>
        <v>119</v>
      </c>
      <c r="I27" s="18">
        <f t="shared" si="0"/>
        <v>632</v>
      </c>
      <c r="J27" s="19">
        <f t="shared" si="0"/>
        <v>532</v>
      </c>
      <c r="K27" s="19">
        <f t="shared" si="0"/>
        <v>76</v>
      </c>
      <c r="L27" s="18">
        <f t="shared" ref="L27:T27" si="1">SUM(L12:L26)</f>
        <v>561</v>
      </c>
      <c r="M27" s="19">
        <f t="shared" si="1"/>
        <v>453</v>
      </c>
      <c r="N27" s="20">
        <f t="shared" si="1"/>
        <v>66</v>
      </c>
      <c r="O27" s="18">
        <f t="shared" si="1"/>
        <v>602</v>
      </c>
      <c r="P27" s="19">
        <f t="shared" si="1"/>
        <v>471</v>
      </c>
      <c r="Q27" s="20">
        <f t="shared" si="1"/>
        <v>82</v>
      </c>
      <c r="R27" s="18">
        <f t="shared" si="1"/>
        <v>679</v>
      </c>
      <c r="S27" s="19">
        <f t="shared" si="1"/>
        <v>427</v>
      </c>
      <c r="T27" s="20">
        <f t="shared" si="1"/>
        <v>84</v>
      </c>
    </row>
    <row r="28" spans="2:20" x14ac:dyDescent="0.25">
      <c r="B28" s="2"/>
      <c r="F28" s="15"/>
      <c r="G28" s="16"/>
      <c r="H28" s="17"/>
      <c r="I28" s="15"/>
      <c r="J28" s="16"/>
      <c r="K28" s="17"/>
      <c r="L28" s="15"/>
      <c r="M28" s="16"/>
      <c r="N28" s="17"/>
      <c r="O28" s="27"/>
      <c r="P28" s="28"/>
      <c r="Q28" s="29"/>
      <c r="R28" s="27"/>
      <c r="S28" s="28"/>
      <c r="T28" s="29"/>
    </row>
    <row r="29" spans="2:20" x14ac:dyDescent="0.25">
      <c r="B29" s="5" t="s">
        <v>87</v>
      </c>
      <c r="C29" s="1" t="s">
        <v>173</v>
      </c>
      <c r="D29" s="1" t="s">
        <v>188</v>
      </c>
      <c r="E29" s="1" t="s">
        <v>87</v>
      </c>
      <c r="F29" s="15">
        <v>270</v>
      </c>
      <c r="G29" s="16">
        <v>238</v>
      </c>
      <c r="H29" s="17">
        <v>32</v>
      </c>
      <c r="I29" s="15">
        <v>204</v>
      </c>
      <c r="J29" s="16">
        <v>187</v>
      </c>
      <c r="K29" s="17">
        <v>24</v>
      </c>
      <c r="L29" s="15">
        <v>235</v>
      </c>
      <c r="M29" s="16">
        <v>217</v>
      </c>
      <c r="N29" s="17">
        <v>32</v>
      </c>
      <c r="O29" s="15"/>
      <c r="P29" s="16"/>
      <c r="Q29" s="29"/>
      <c r="R29" s="27"/>
      <c r="S29" s="28"/>
      <c r="T29" s="29"/>
    </row>
    <row r="30" spans="2:20" x14ac:dyDescent="0.25">
      <c r="B30" s="5"/>
      <c r="C30" s="1" t="s">
        <v>86</v>
      </c>
      <c r="D30" s="1" t="s">
        <v>186</v>
      </c>
      <c r="E30" s="1" t="s">
        <v>87</v>
      </c>
      <c r="F30" s="15">
        <v>1173</v>
      </c>
      <c r="G30" s="16">
        <v>1028</v>
      </c>
      <c r="H30" s="17">
        <v>69</v>
      </c>
      <c r="I30" s="15">
        <v>990</v>
      </c>
      <c r="J30" s="16">
        <v>892</v>
      </c>
      <c r="K30" s="17">
        <v>57</v>
      </c>
      <c r="L30" s="15">
        <v>913</v>
      </c>
      <c r="M30" s="16">
        <v>797</v>
      </c>
      <c r="N30" s="17">
        <v>73</v>
      </c>
      <c r="O30" s="27">
        <v>1270</v>
      </c>
      <c r="P30" s="28">
        <v>1108</v>
      </c>
      <c r="Q30" s="29">
        <v>143</v>
      </c>
      <c r="R30" s="27">
        <v>1370</v>
      </c>
      <c r="S30" s="28">
        <v>1019</v>
      </c>
      <c r="T30" s="29">
        <v>133</v>
      </c>
    </row>
    <row r="31" spans="2:20" x14ac:dyDescent="0.25">
      <c r="B31" s="2" t="s">
        <v>247</v>
      </c>
      <c r="F31" s="18">
        <f t="shared" ref="F31:L31" si="2">SUM(F29:F30)</f>
        <v>1443</v>
      </c>
      <c r="G31" s="19">
        <f t="shared" si="2"/>
        <v>1266</v>
      </c>
      <c r="H31" s="19">
        <f t="shared" si="2"/>
        <v>101</v>
      </c>
      <c r="I31" s="18">
        <f t="shared" si="2"/>
        <v>1194</v>
      </c>
      <c r="J31" s="19">
        <f t="shared" si="2"/>
        <v>1079</v>
      </c>
      <c r="K31" s="19">
        <f t="shared" si="2"/>
        <v>81</v>
      </c>
      <c r="L31" s="18">
        <f t="shared" si="2"/>
        <v>1148</v>
      </c>
      <c r="M31" s="19">
        <f t="shared" ref="M31:T31" si="3">SUM(M29:M30)</f>
        <v>1014</v>
      </c>
      <c r="N31" s="20">
        <f t="shared" si="3"/>
        <v>105</v>
      </c>
      <c r="O31" s="18">
        <f t="shared" si="3"/>
        <v>1270</v>
      </c>
      <c r="P31" s="19">
        <f t="shared" si="3"/>
        <v>1108</v>
      </c>
      <c r="Q31" s="20">
        <f t="shared" si="3"/>
        <v>143</v>
      </c>
      <c r="R31" s="18">
        <f t="shared" si="3"/>
        <v>1370</v>
      </c>
      <c r="S31" s="19">
        <f t="shared" si="3"/>
        <v>1019</v>
      </c>
      <c r="T31" s="20">
        <f t="shared" si="3"/>
        <v>133</v>
      </c>
    </row>
    <row r="32" spans="2:20" x14ac:dyDescent="0.25">
      <c r="B32" s="2"/>
      <c r="F32" s="15"/>
      <c r="G32" s="19"/>
      <c r="H32" s="17"/>
      <c r="I32" s="15"/>
      <c r="J32" s="19"/>
      <c r="K32" s="17"/>
      <c r="L32" s="15"/>
      <c r="M32" s="16"/>
      <c r="N32" s="17"/>
      <c r="O32" s="27"/>
      <c r="P32" s="28"/>
      <c r="Q32" s="29"/>
      <c r="R32" s="27"/>
      <c r="S32" s="28"/>
      <c r="T32" s="29"/>
    </row>
    <row r="33" spans="2:21" x14ac:dyDescent="0.25">
      <c r="B33" s="5" t="s">
        <v>82</v>
      </c>
      <c r="C33" s="1" t="s">
        <v>81</v>
      </c>
      <c r="D33" s="1" t="s">
        <v>188</v>
      </c>
      <c r="E33" s="1" t="s">
        <v>82</v>
      </c>
      <c r="F33" s="15">
        <v>163</v>
      </c>
      <c r="G33" s="16">
        <v>138</v>
      </c>
      <c r="H33" s="17">
        <v>6</v>
      </c>
      <c r="I33" s="15">
        <v>89</v>
      </c>
      <c r="J33" s="16">
        <v>75</v>
      </c>
      <c r="K33" s="17">
        <v>7</v>
      </c>
      <c r="L33" s="15">
        <v>145</v>
      </c>
      <c r="M33" s="16">
        <v>125</v>
      </c>
      <c r="N33" s="17">
        <v>11</v>
      </c>
      <c r="O33" s="27">
        <v>139</v>
      </c>
      <c r="P33" s="28">
        <v>123</v>
      </c>
      <c r="Q33" s="29">
        <v>10</v>
      </c>
      <c r="R33" s="27">
        <v>147</v>
      </c>
      <c r="S33" s="28">
        <v>108</v>
      </c>
      <c r="T33" s="29">
        <v>12</v>
      </c>
    </row>
    <row r="34" spans="2:21" x14ac:dyDescent="0.25">
      <c r="B34" s="5"/>
      <c r="C34" s="1" t="s">
        <v>279</v>
      </c>
      <c r="D34" s="1" t="s">
        <v>188</v>
      </c>
      <c r="E34" s="1" t="s">
        <v>280</v>
      </c>
      <c r="F34" s="15">
        <v>15</v>
      </c>
      <c r="G34" s="16">
        <v>9</v>
      </c>
      <c r="H34" s="17">
        <v>2</v>
      </c>
      <c r="I34" s="15"/>
      <c r="J34" s="16"/>
      <c r="K34" s="17"/>
      <c r="L34" s="15"/>
      <c r="M34" s="16"/>
      <c r="N34" s="17"/>
      <c r="O34" s="27"/>
      <c r="P34" s="28"/>
      <c r="Q34" s="29"/>
      <c r="R34" s="27"/>
      <c r="S34" s="28"/>
      <c r="T34" s="29"/>
    </row>
    <row r="35" spans="2:21" x14ac:dyDescent="0.25">
      <c r="B35" s="5"/>
      <c r="C35" s="5" t="s">
        <v>92</v>
      </c>
      <c r="D35" s="5" t="s">
        <v>189</v>
      </c>
      <c r="E35" s="5" t="s">
        <v>93</v>
      </c>
      <c r="F35" s="15">
        <v>280</v>
      </c>
      <c r="G35" s="16">
        <v>249</v>
      </c>
      <c r="H35" s="17">
        <v>15</v>
      </c>
      <c r="I35" s="15">
        <v>229</v>
      </c>
      <c r="J35" s="16">
        <v>209</v>
      </c>
      <c r="K35" s="17">
        <v>24</v>
      </c>
      <c r="L35" s="15">
        <v>193</v>
      </c>
      <c r="M35" s="16">
        <v>170</v>
      </c>
      <c r="N35" s="17">
        <v>25</v>
      </c>
      <c r="O35" s="27">
        <v>235</v>
      </c>
      <c r="P35" s="28">
        <v>193</v>
      </c>
      <c r="Q35" s="29">
        <v>34</v>
      </c>
      <c r="R35" s="27">
        <v>243</v>
      </c>
      <c r="S35" s="28">
        <v>174</v>
      </c>
      <c r="T35" s="29">
        <v>14</v>
      </c>
    </row>
    <row r="36" spans="2:21" x14ac:dyDescent="0.25">
      <c r="B36" s="2" t="s">
        <v>248</v>
      </c>
      <c r="C36" s="5"/>
      <c r="D36" s="5"/>
      <c r="E36" s="5"/>
      <c r="F36" s="18">
        <f t="shared" ref="F36:L36" si="4">SUM(F33:F35)</f>
        <v>458</v>
      </c>
      <c r="G36" s="19">
        <f t="shared" si="4"/>
        <v>396</v>
      </c>
      <c r="H36" s="19">
        <f t="shared" si="4"/>
        <v>23</v>
      </c>
      <c r="I36" s="18">
        <f t="shared" si="4"/>
        <v>318</v>
      </c>
      <c r="J36" s="19">
        <f t="shared" si="4"/>
        <v>284</v>
      </c>
      <c r="K36" s="19">
        <f t="shared" si="4"/>
        <v>31</v>
      </c>
      <c r="L36" s="18">
        <f t="shared" si="4"/>
        <v>338</v>
      </c>
      <c r="M36" s="19">
        <f t="shared" ref="M36:T36" si="5">SUM(M33:M35)</f>
        <v>295</v>
      </c>
      <c r="N36" s="20">
        <f t="shared" si="5"/>
        <v>36</v>
      </c>
      <c r="O36" s="18">
        <f t="shared" si="5"/>
        <v>374</v>
      </c>
      <c r="P36" s="19">
        <f t="shared" si="5"/>
        <v>316</v>
      </c>
      <c r="Q36" s="20">
        <f t="shared" si="5"/>
        <v>44</v>
      </c>
      <c r="R36" s="18">
        <f t="shared" si="5"/>
        <v>390</v>
      </c>
      <c r="S36" s="19">
        <f t="shared" si="5"/>
        <v>282</v>
      </c>
      <c r="T36" s="20">
        <f t="shared" si="5"/>
        <v>26</v>
      </c>
    </row>
    <row r="37" spans="2:21" x14ac:dyDescent="0.25">
      <c r="B37" s="2"/>
      <c r="C37" s="5"/>
      <c r="D37" s="5"/>
      <c r="E37" s="5"/>
      <c r="F37" s="15"/>
      <c r="G37" s="16"/>
      <c r="H37" s="17"/>
      <c r="I37" s="15"/>
      <c r="J37" s="16"/>
      <c r="K37" s="17"/>
      <c r="L37" s="15"/>
      <c r="M37" s="16"/>
      <c r="N37" s="17"/>
      <c r="O37" s="27"/>
      <c r="P37" s="28"/>
      <c r="Q37" s="29"/>
      <c r="R37" s="27"/>
      <c r="S37" s="28"/>
      <c r="T37" s="29"/>
    </row>
    <row r="38" spans="2:21" x14ac:dyDescent="0.25">
      <c r="B38" s="5" t="s">
        <v>77</v>
      </c>
      <c r="C38" s="5" t="s">
        <v>76</v>
      </c>
      <c r="D38" s="5" t="s">
        <v>186</v>
      </c>
      <c r="E38" s="5" t="s">
        <v>85</v>
      </c>
      <c r="F38" s="15">
        <v>140</v>
      </c>
      <c r="G38" s="16">
        <v>117</v>
      </c>
      <c r="H38" s="17">
        <v>17</v>
      </c>
      <c r="I38" s="15">
        <v>105</v>
      </c>
      <c r="J38" s="16">
        <v>90</v>
      </c>
      <c r="K38" s="17">
        <v>8</v>
      </c>
      <c r="L38" s="15">
        <v>112</v>
      </c>
      <c r="M38" s="16">
        <v>90</v>
      </c>
      <c r="N38" s="17">
        <v>10</v>
      </c>
      <c r="O38" s="27">
        <v>147</v>
      </c>
      <c r="P38" s="28">
        <v>124</v>
      </c>
      <c r="Q38" s="29">
        <v>17</v>
      </c>
      <c r="R38" s="27">
        <v>208</v>
      </c>
      <c r="S38" s="28">
        <v>144</v>
      </c>
      <c r="T38" s="29">
        <v>22</v>
      </c>
    </row>
    <row r="39" spans="2:21" x14ac:dyDescent="0.25">
      <c r="B39" s="5"/>
      <c r="C39" s="5" t="s">
        <v>100</v>
      </c>
      <c r="D39" s="5" t="s">
        <v>186</v>
      </c>
      <c r="E39" s="5" t="s">
        <v>101</v>
      </c>
      <c r="F39" s="15">
        <v>135</v>
      </c>
      <c r="G39" s="16">
        <v>115</v>
      </c>
      <c r="H39" s="17">
        <v>14</v>
      </c>
      <c r="I39" s="15">
        <v>93</v>
      </c>
      <c r="J39" s="16">
        <v>83</v>
      </c>
      <c r="K39" s="17">
        <v>16</v>
      </c>
      <c r="L39" s="15">
        <v>116</v>
      </c>
      <c r="M39" s="16">
        <v>102</v>
      </c>
      <c r="N39" s="17">
        <v>11</v>
      </c>
      <c r="O39" s="27">
        <v>116</v>
      </c>
      <c r="P39" s="28">
        <v>90</v>
      </c>
      <c r="Q39" s="29">
        <v>10</v>
      </c>
      <c r="R39" s="27">
        <v>121</v>
      </c>
      <c r="S39" s="28">
        <v>88</v>
      </c>
      <c r="T39" s="29">
        <v>25</v>
      </c>
    </row>
    <row r="40" spans="2:21" s="2" customFormat="1" x14ac:dyDescent="0.25">
      <c r="B40" s="5"/>
      <c r="C40" s="5" t="s">
        <v>94</v>
      </c>
      <c r="D40" s="5" t="s">
        <v>186</v>
      </c>
      <c r="E40" s="5" t="s">
        <v>95</v>
      </c>
      <c r="F40" s="15">
        <v>72</v>
      </c>
      <c r="G40" s="16">
        <v>62</v>
      </c>
      <c r="H40" s="17">
        <v>12</v>
      </c>
      <c r="I40" s="15">
        <v>83</v>
      </c>
      <c r="J40" s="16">
        <v>74</v>
      </c>
      <c r="K40" s="17">
        <v>14</v>
      </c>
      <c r="L40" s="15">
        <v>68</v>
      </c>
      <c r="M40" s="16">
        <v>60</v>
      </c>
      <c r="N40" s="17">
        <v>7</v>
      </c>
      <c r="O40" s="27">
        <v>61</v>
      </c>
      <c r="P40" s="28">
        <v>49</v>
      </c>
      <c r="Q40" s="29">
        <v>18</v>
      </c>
      <c r="R40" s="27">
        <v>77</v>
      </c>
      <c r="S40" s="28">
        <v>53</v>
      </c>
      <c r="T40" s="29">
        <v>17</v>
      </c>
    </row>
    <row r="41" spans="2:21" x14ac:dyDescent="0.25">
      <c r="B41" s="5"/>
      <c r="C41" s="5" t="s">
        <v>163</v>
      </c>
      <c r="D41" s="5" t="s">
        <v>186</v>
      </c>
      <c r="E41" s="5" t="s">
        <v>164</v>
      </c>
      <c r="F41" s="15">
        <v>32</v>
      </c>
      <c r="G41" s="16">
        <v>28</v>
      </c>
      <c r="H41" s="17">
        <v>3</v>
      </c>
      <c r="I41" s="15">
        <v>23</v>
      </c>
      <c r="J41" s="16">
        <v>20</v>
      </c>
      <c r="K41" s="17">
        <v>6</v>
      </c>
      <c r="L41" s="15">
        <v>21</v>
      </c>
      <c r="M41" s="16">
        <v>19</v>
      </c>
      <c r="N41" s="17">
        <v>6</v>
      </c>
      <c r="O41" s="27">
        <v>26</v>
      </c>
      <c r="P41" s="28">
        <v>18</v>
      </c>
      <c r="Q41" s="29">
        <v>4</v>
      </c>
      <c r="R41" s="15"/>
      <c r="S41" s="16"/>
      <c r="T41" s="29">
        <v>5</v>
      </c>
    </row>
    <row r="42" spans="2:21" x14ac:dyDescent="0.25">
      <c r="B42" s="5"/>
      <c r="C42" s="5" t="s">
        <v>209</v>
      </c>
      <c r="D42" s="5" t="s">
        <v>186</v>
      </c>
      <c r="E42" s="5" t="s">
        <v>210</v>
      </c>
      <c r="F42" s="15"/>
      <c r="G42" s="16"/>
      <c r="H42" s="17"/>
      <c r="I42" s="15"/>
      <c r="J42" s="16"/>
      <c r="K42" s="17"/>
      <c r="L42" s="15"/>
      <c r="M42" s="16"/>
      <c r="N42" s="17"/>
      <c r="O42" s="27"/>
      <c r="P42" s="28"/>
      <c r="Q42" s="29"/>
      <c r="R42" s="15">
        <v>21</v>
      </c>
      <c r="S42" s="16">
        <v>17</v>
      </c>
      <c r="T42" s="17"/>
    </row>
    <row r="43" spans="2:21" x14ac:dyDescent="0.25">
      <c r="B43" s="2" t="s">
        <v>249</v>
      </c>
      <c r="C43" s="5"/>
      <c r="D43" s="5"/>
      <c r="E43" s="5"/>
      <c r="F43" s="18">
        <f t="shared" ref="F43:L43" si="6">SUM(F38:F42)</f>
        <v>379</v>
      </c>
      <c r="G43" s="19">
        <f t="shared" si="6"/>
        <v>322</v>
      </c>
      <c r="H43" s="19">
        <f t="shared" si="6"/>
        <v>46</v>
      </c>
      <c r="I43" s="18">
        <f t="shared" si="6"/>
        <v>304</v>
      </c>
      <c r="J43" s="19">
        <f t="shared" si="6"/>
        <v>267</v>
      </c>
      <c r="K43" s="19">
        <f t="shared" si="6"/>
        <v>44</v>
      </c>
      <c r="L43" s="18">
        <f t="shared" si="6"/>
        <v>317</v>
      </c>
      <c r="M43" s="19">
        <f t="shared" ref="M43:T43" si="7">SUM(M38:M42)</f>
        <v>271</v>
      </c>
      <c r="N43" s="19">
        <f t="shared" si="7"/>
        <v>34</v>
      </c>
      <c r="O43" s="18">
        <f t="shared" si="7"/>
        <v>350</v>
      </c>
      <c r="P43" s="19">
        <f t="shared" si="7"/>
        <v>281</v>
      </c>
      <c r="Q43" s="19">
        <f t="shared" si="7"/>
        <v>49</v>
      </c>
      <c r="R43" s="18">
        <f t="shared" si="7"/>
        <v>427</v>
      </c>
      <c r="S43" s="19">
        <f t="shared" si="7"/>
        <v>302</v>
      </c>
      <c r="T43" s="19">
        <f t="shared" si="7"/>
        <v>69</v>
      </c>
      <c r="U43" s="21"/>
    </row>
    <row r="44" spans="2:21" x14ac:dyDescent="0.25">
      <c r="B44" s="5"/>
      <c r="C44" s="5"/>
      <c r="D44" s="5"/>
      <c r="E44" s="5"/>
      <c r="F44" s="15"/>
      <c r="G44" s="16"/>
      <c r="H44" s="17"/>
      <c r="I44" s="15"/>
      <c r="J44" s="16"/>
      <c r="K44" s="17"/>
      <c r="L44" s="15"/>
      <c r="M44" s="16"/>
      <c r="N44" s="17"/>
      <c r="O44" s="27"/>
      <c r="P44" s="28"/>
      <c r="Q44" s="29"/>
      <c r="R44" s="27"/>
      <c r="S44" s="28"/>
      <c r="T44" s="29"/>
    </row>
    <row r="45" spans="2:21" x14ac:dyDescent="0.25">
      <c r="B45" s="5" t="s">
        <v>74</v>
      </c>
      <c r="C45" s="5" t="s">
        <v>73</v>
      </c>
      <c r="D45" s="5" t="s">
        <v>188</v>
      </c>
      <c r="E45" s="5" t="s">
        <v>74</v>
      </c>
      <c r="F45" s="15">
        <v>45</v>
      </c>
      <c r="G45" s="16">
        <v>39</v>
      </c>
      <c r="H45" s="17">
        <v>6</v>
      </c>
      <c r="I45" s="15">
        <v>25</v>
      </c>
      <c r="J45" s="16">
        <v>22</v>
      </c>
      <c r="K45" s="17">
        <v>5</v>
      </c>
      <c r="L45" s="15">
        <v>28</v>
      </c>
      <c r="M45" s="16">
        <v>23</v>
      </c>
      <c r="N45" s="17">
        <v>8</v>
      </c>
      <c r="O45" s="27">
        <v>27</v>
      </c>
      <c r="P45" s="28">
        <v>24</v>
      </c>
      <c r="Q45" s="29">
        <v>4</v>
      </c>
      <c r="R45" s="27">
        <v>25</v>
      </c>
      <c r="S45" s="28">
        <v>19</v>
      </c>
      <c r="T45" s="29">
        <v>5</v>
      </c>
    </row>
    <row r="46" spans="2:21" x14ac:dyDescent="0.25">
      <c r="B46" s="5"/>
      <c r="C46" s="5" t="s">
        <v>161</v>
      </c>
      <c r="D46" s="5" t="s">
        <v>188</v>
      </c>
      <c r="E46" s="5" t="s">
        <v>53</v>
      </c>
      <c r="F46" s="15">
        <v>10</v>
      </c>
      <c r="G46" s="16">
        <v>10</v>
      </c>
      <c r="H46" s="17">
        <v>3</v>
      </c>
      <c r="I46" s="15">
        <v>6</v>
      </c>
      <c r="J46" s="16">
        <v>5</v>
      </c>
      <c r="K46" s="17">
        <v>1</v>
      </c>
      <c r="L46" s="15">
        <v>6</v>
      </c>
      <c r="M46" s="16">
        <v>4</v>
      </c>
      <c r="N46" s="17">
        <v>0</v>
      </c>
      <c r="O46" s="27">
        <v>6</v>
      </c>
      <c r="P46" s="28">
        <v>4</v>
      </c>
      <c r="Q46" s="29">
        <v>0</v>
      </c>
      <c r="R46" s="27">
        <v>8</v>
      </c>
      <c r="S46" s="28">
        <v>6</v>
      </c>
      <c r="T46" s="29">
        <v>0</v>
      </c>
    </row>
    <row r="47" spans="2:21" x14ac:dyDescent="0.25">
      <c r="B47" s="2" t="s">
        <v>250</v>
      </c>
      <c r="C47" s="5"/>
      <c r="D47" s="5"/>
      <c r="E47" s="5"/>
      <c r="F47" s="18">
        <f t="shared" ref="F47:L47" si="8">SUM(F45:F46)</f>
        <v>55</v>
      </c>
      <c r="G47" s="19">
        <f t="shared" si="8"/>
        <v>49</v>
      </c>
      <c r="H47" s="19">
        <f t="shared" si="8"/>
        <v>9</v>
      </c>
      <c r="I47" s="18">
        <f t="shared" si="8"/>
        <v>31</v>
      </c>
      <c r="J47" s="19">
        <f t="shared" si="8"/>
        <v>27</v>
      </c>
      <c r="K47" s="19">
        <f t="shared" si="8"/>
        <v>6</v>
      </c>
      <c r="L47" s="18">
        <f t="shared" si="8"/>
        <v>34</v>
      </c>
      <c r="M47" s="19">
        <f t="shared" ref="M47:T47" si="9">SUM(M45:M46)</f>
        <v>27</v>
      </c>
      <c r="N47" s="20">
        <f t="shared" si="9"/>
        <v>8</v>
      </c>
      <c r="O47" s="18">
        <f t="shared" si="9"/>
        <v>33</v>
      </c>
      <c r="P47" s="19">
        <f t="shared" si="9"/>
        <v>28</v>
      </c>
      <c r="Q47" s="20">
        <f t="shared" si="9"/>
        <v>4</v>
      </c>
      <c r="R47" s="18">
        <f t="shared" si="9"/>
        <v>33</v>
      </c>
      <c r="S47" s="19">
        <f t="shared" si="9"/>
        <v>25</v>
      </c>
      <c r="T47" s="20">
        <f t="shared" si="9"/>
        <v>5</v>
      </c>
    </row>
    <row r="48" spans="2:21" x14ac:dyDescent="0.25">
      <c r="B48" s="5"/>
      <c r="C48" s="5"/>
      <c r="D48" s="5"/>
      <c r="E48" s="5"/>
      <c r="F48" s="15"/>
      <c r="G48" s="16"/>
      <c r="H48" s="17"/>
      <c r="I48" s="15"/>
      <c r="J48" s="16"/>
      <c r="K48" s="17"/>
      <c r="L48" s="15"/>
      <c r="M48" s="16"/>
      <c r="N48" s="17"/>
      <c r="O48" s="27"/>
      <c r="P48" s="28"/>
      <c r="Q48" s="29"/>
      <c r="R48" s="27"/>
      <c r="S48" s="28"/>
      <c r="T48" s="29"/>
    </row>
    <row r="49" spans="2:20" s="2" customFormat="1" x14ac:dyDescent="0.25">
      <c r="B49" s="5" t="s">
        <v>51</v>
      </c>
      <c r="C49" s="5" t="s">
        <v>50</v>
      </c>
      <c r="D49" s="5" t="s">
        <v>188</v>
      </c>
      <c r="E49" s="5" t="s">
        <v>52</v>
      </c>
      <c r="F49" s="15">
        <v>178</v>
      </c>
      <c r="G49" s="16">
        <v>123</v>
      </c>
      <c r="H49" s="17">
        <v>16</v>
      </c>
      <c r="I49" s="15">
        <v>152</v>
      </c>
      <c r="J49" s="16">
        <v>111</v>
      </c>
      <c r="K49" s="17">
        <v>11</v>
      </c>
      <c r="L49" s="15">
        <v>150</v>
      </c>
      <c r="M49" s="16">
        <v>112</v>
      </c>
      <c r="N49" s="17">
        <v>6</v>
      </c>
      <c r="O49" s="27">
        <v>115</v>
      </c>
      <c r="P49" s="28">
        <v>84</v>
      </c>
      <c r="Q49" s="29">
        <v>10</v>
      </c>
      <c r="R49" s="27">
        <v>115</v>
      </c>
      <c r="S49" s="28">
        <v>77</v>
      </c>
      <c r="T49" s="29">
        <v>12</v>
      </c>
    </row>
    <row r="50" spans="2:20" s="2" customFormat="1" x14ac:dyDescent="0.25">
      <c r="B50" s="5"/>
      <c r="C50" s="5"/>
      <c r="D50" s="5" t="s">
        <v>186</v>
      </c>
      <c r="E50" s="5" t="s">
        <v>285</v>
      </c>
      <c r="F50" s="15"/>
      <c r="G50" s="16"/>
      <c r="H50" s="17">
        <v>1</v>
      </c>
      <c r="I50" s="15"/>
      <c r="J50" s="16"/>
      <c r="K50" s="17"/>
      <c r="L50" s="15"/>
      <c r="M50" s="16"/>
      <c r="N50" s="17"/>
      <c r="O50" s="27"/>
      <c r="P50" s="28"/>
      <c r="Q50" s="29"/>
      <c r="R50" s="27"/>
      <c r="S50" s="28"/>
      <c r="T50" s="29"/>
    </row>
    <row r="51" spans="2:20" s="2" customFormat="1" x14ac:dyDescent="0.25">
      <c r="B51" s="2" t="s">
        <v>286</v>
      </c>
      <c r="C51" s="5"/>
      <c r="D51" s="5"/>
      <c r="E51" s="5"/>
      <c r="F51" s="18">
        <f>SUM(F49:F50)</f>
        <v>178</v>
      </c>
      <c r="G51" s="19">
        <f>SUM(G49:G50)</f>
        <v>123</v>
      </c>
      <c r="H51" s="19">
        <f>SUM(H49:H50)</f>
        <v>17</v>
      </c>
      <c r="I51" s="15"/>
      <c r="J51" s="16"/>
      <c r="K51" s="17"/>
      <c r="L51" s="15"/>
      <c r="M51" s="16"/>
      <c r="N51" s="17"/>
      <c r="O51" s="27"/>
      <c r="P51" s="28"/>
      <c r="Q51" s="29"/>
      <c r="R51" s="27"/>
      <c r="S51" s="28"/>
      <c r="T51" s="29"/>
    </row>
    <row r="52" spans="2:20" s="2" customFormat="1" x14ac:dyDescent="0.25">
      <c r="B52" s="5"/>
      <c r="C52" s="5"/>
      <c r="D52" s="5"/>
      <c r="E52" s="5"/>
      <c r="F52" s="15"/>
      <c r="G52" s="16"/>
      <c r="H52" s="17"/>
      <c r="I52" s="15"/>
      <c r="J52" s="16"/>
      <c r="K52" s="17"/>
      <c r="L52" s="15"/>
      <c r="M52" s="16"/>
      <c r="N52" s="17"/>
      <c r="O52" s="27"/>
      <c r="P52" s="28"/>
      <c r="Q52" s="29"/>
      <c r="R52" s="27"/>
      <c r="S52" s="28"/>
      <c r="T52" s="29"/>
    </row>
    <row r="53" spans="2:20" x14ac:dyDescent="0.25">
      <c r="B53" s="5" t="s">
        <v>11</v>
      </c>
      <c r="C53" s="5" t="s">
        <v>10</v>
      </c>
      <c r="D53" s="5" t="s">
        <v>186</v>
      </c>
      <c r="E53" s="5" t="s">
        <v>11</v>
      </c>
      <c r="F53" s="15">
        <v>124</v>
      </c>
      <c r="G53" s="16">
        <v>103</v>
      </c>
      <c r="H53" s="17">
        <v>11</v>
      </c>
      <c r="I53" s="15">
        <v>95</v>
      </c>
      <c r="J53" s="16">
        <v>88</v>
      </c>
      <c r="K53" s="17">
        <v>9</v>
      </c>
      <c r="L53" s="15">
        <v>77</v>
      </c>
      <c r="M53" s="16">
        <v>60</v>
      </c>
      <c r="N53" s="17">
        <v>7</v>
      </c>
      <c r="O53" s="27">
        <v>103</v>
      </c>
      <c r="P53" s="28">
        <v>95</v>
      </c>
      <c r="Q53" s="29">
        <v>10</v>
      </c>
      <c r="R53" s="27">
        <v>113</v>
      </c>
      <c r="S53" s="28">
        <v>84</v>
      </c>
      <c r="T53" s="29">
        <v>18</v>
      </c>
    </row>
    <row r="54" spans="2:20" x14ac:dyDescent="0.25">
      <c r="B54" s="5"/>
      <c r="C54" s="5" t="s">
        <v>9</v>
      </c>
      <c r="D54" s="5" t="s">
        <v>188</v>
      </c>
      <c r="E54" s="5" t="s">
        <v>12</v>
      </c>
      <c r="F54" s="15">
        <v>53</v>
      </c>
      <c r="G54" s="16">
        <v>47</v>
      </c>
      <c r="H54" s="17">
        <v>5</v>
      </c>
      <c r="I54" s="15">
        <v>46</v>
      </c>
      <c r="J54" s="16">
        <v>43</v>
      </c>
      <c r="K54" s="17">
        <v>3</v>
      </c>
      <c r="L54" s="15">
        <v>36</v>
      </c>
      <c r="M54" s="16">
        <v>35</v>
      </c>
      <c r="N54" s="17">
        <v>8</v>
      </c>
      <c r="O54" s="27">
        <v>47</v>
      </c>
      <c r="P54" s="28">
        <v>38</v>
      </c>
      <c r="Q54" s="29">
        <v>11</v>
      </c>
      <c r="R54" s="27">
        <v>50</v>
      </c>
      <c r="S54" s="28">
        <v>35</v>
      </c>
      <c r="T54" s="29">
        <v>9</v>
      </c>
    </row>
    <row r="55" spans="2:20" x14ac:dyDescent="0.25">
      <c r="B55" s="5"/>
      <c r="C55" s="5" t="s">
        <v>122</v>
      </c>
      <c r="D55" s="5" t="s">
        <v>186</v>
      </c>
      <c r="E55" s="5" t="s">
        <v>123</v>
      </c>
      <c r="F55" s="15">
        <v>65</v>
      </c>
      <c r="G55" s="16">
        <v>52</v>
      </c>
      <c r="H55" s="17">
        <v>7</v>
      </c>
      <c r="I55" s="15">
        <v>54</v>
      </c>
      <c r="J55" s="16">
        <v>42</v>
      </c>
      <c r="K55" s="17">
        <v>8</v>
      </c>
      <c r="L55" s="15">
        <v>41</v>
      </c>
      <c r="M55" s="16">
        <v>38</v>
      </c>
      <c r="N55" s="17">
        <v>5</v>
      </c>
      <c r="O55" s="27">
        <v>29</v>
      </c>
      <c r="P55" s="28">
        <v>25</v>
      </c>
      <c r="Q55" s="29">
        <v>4</v>
      </c>
      <c r="R55" s="27">
        <v>44</v>
      </c>
      <c r="S55" s="28">
        <v>29</v>
      </c>
      <c r="T55" s="29">
        <v>6</v>
      </c>
    </row>
    <row r="56" spans="2:20" x14ac:dyDescent="0.25">
      <c r="B56" s="2" t="s">
        <v>251</v>
      </c>
      <c r="C56" s="5"/>
      <c r="D56" s="5"/>
      <c r="E56" s="5"/>
      <c r="F56" s="18">
        <f t="shared" ref="F56:L56" si="10">SUM(F53:F55)</f>
        <v>242</v>
      </c>
      <c r="G56" s="19">
        <f t="shared" si="10"/>
        <v>202</v>
      </c>
      <c r="H56" s="19">
        <f t="shared" si="10"/>
        <v>23</v>
      </c>
      <c r="I56" s="18">
        <f t="shared" si="10"/>
        <v>195</v>
      </c>
      <c r="J56" s="19">
        <f t="shared" si="10"/>
        <v>173</v>
      </c>
      <c r="K56" s="19">
        <f t="shared" si="10"/>
        <v>20</v>
      </c>
      <c r="L56" s="18">
        <f t="shared" si="10"/>
        <v>154</v>
      </c>
      <c r="M56" s="19">
        <f t="shared" ref="M56:T56" si="11">SUM(M53:M55)</f>
        <v>133</v>
      </c>
      <c r="N56" s="20">
        <f t="shared" si="11"/>
        <v>20</v>
      </c>
      <c r="O56" s="18">
        <f t="shared" si="11"/>
        <v>179</v>
      </c>
      <c r="P56" s="19">
        <f t="shared" si="11"/>
        <v>158</v>
      </c>
      <c r="Q56" s="20">
        <f t="shared" si="11"/>
        <v>25</v>
      </c>
      <c r="R56" s="18">
        <f t="shared" si="11"/>
        <v>207</v>
      </c>
      <c r="S56" s="19">
        <f t="shared" si="11"/>
        <v>148</v>
      </c>
      <c r="T56" s="20">
        <f t="shared" si="11"/>
        <v>33</v>
      </c>
    </row>
    <row r="57" spans="2:20" x14ac:dyDescent="0.25">
      <c r="B57" s="2"/>
      <c r="C57" s="5"/>
      <c r="D57" s="5"/>
      <c r="E57" s="5"/>
      <c r="F57" s="15"/>
      <c r="G57" s="16"/>
      <c r="H57" s="17"/>
      <c r="I57" s="15"/>
      <c r="J57" s="16"/>
      <c r="K57" s="17"/>
      <c r="L57" s="15"/>
      <c r="M57" s="16"/>
      <c r="N57" s="17"/>
      <c r="O57" s="15"/>
      <c r="P57" s="16"/>
      <c r="Q57" s="17"/>
      <c r="R57" s="15"/>
      <c r="S57" s="16"/>
      <c r="T57" s="17"/>
    </row>
    <row r="58" spans="2:20" ht="15.75" customHeight="1" x14ac:dyDescent="0.25">
      <c r="B58" s="5" t="s">
        <v>84</v>
      </c>
      <c r="C58" s="5" t="s">
        <v>162</v>
      </c>
      <c r="D58" s="5" t="s">
        <v>188</v>
      </c>
      <c r="E58" s="5" t="s">
        <v>287</v>
      </c>
      <c r="F58" s="15">
        <v>22</v>
      </c>
      <c r="G58" s="16">
        <v>19</v>
      </c>
      <c r="H58" s="17">
        <v>3</v>
      </c>
      <c r="I58" s="15">
        <v>13</v>
      </c>
      <c r="J58" s="16">
        <v>13</v>
      </c>
      <c r="K58" s="17">
        <v>1</v>
      </c>
      <c r="L58" s="15">
        <v>20</v>
      </c>
      <c r="M58" s="16">
        <v>17</v>
      </c>
      <c r="N58" s="17">
        <v>0</v>
      </c>
      <c r="O58" s="27">
        <v>20</v>
      </c>
      <c r="P58" s="28">
        <v>16</v>
      </c>
      <c r="Q58" s="29">
        <v>3</v>
      </c>
      <c r="R58" s="27">
        <v>13</v>
      </c>
      <c r="S58" s="28">
        <v>10</v>
      </c>
      <c r="T58" s="29">
        <v>0</v>
      </c>
    </row>
    <row r="59" spans="2:20" s="2" customFormat="1" x14ac:dyDescent="0.25">
      <c r="B59" s="5"/>
      <c r="C59" s="5" t="s">
        <v>83</v>
      </c>
      <c r="D59" s="5" t="s">
        <v>186</v>
      </c>
      <c r="E59" s="5" t="s">
        <v>110</v>
      </c>
      <c r="F59" s="15">
        <v>6</v>
      </c>
      <c r="G59" s="16">
        <v>6</v>
      </c>
      <c r="H59" s="17">
        <v>0</v>
      </c>
      <c r="I59" s="15">
        <v>4</v>
      </c>
      <c r="J59" s="16">
        <v>4</v>
      </c>
      <c r="K59" s="17">
        <v>1</v>
      </c>
      <c r="L59" s="15">
        <v>4</v>
      </c>
      <c r="M59" s="16">
        <v>4</v>
      </c>
      <c r="N59" s="17">
        <v>0</v>
      </c>
      <c r="O59" s="27">
        <v>4</v>
      </c>
      <c r="P59" s="28">
        <v>2</v>
      </c>
      <c r="Q59" s="29">
        <v>0</v>
      </c>
      <c r="R59" s="27">
        <v>6</v>
      </c>
      <c r="S59" s="28">
        <v>4</v>
      </c>
      <c r="T59" s="29">
        <v>0</v>
      </c>
    </row>
    <row r="60" spans="2:20" x14ac:dyDescent="0.25">
      <c r="B60" s="5"/>
      <c r="C60" s="5" t="s">
        <v>174</v>
      </c>
      <c r="D60" s="5" t="s">
        <v>188</v>
      </c>
      <c r="E60" s="5" t="s">
        <v>175</v>
      </c>
      <c r="F60" s="15">
        <v>18</v>
      </c>
      <c r="G60" s="16">
        <v>17</v>
      </c>
      <c r="H60" s="17">
        <v>2</v>
      </c>
      <c r="I60" s="15">
        <v>23</v>
      </c>
      <c r="J60" s="16">
        <v>20</v>
      </c>
      <c r="K60" s="17">
        <v>3</v>
      </c>
      <c r="L60" s="15">
        <v>20</v>
      </c>
      <c r="M60" s="16">
        <v>18</v>
      </c>
      <c r="N60" s="17">
        <v>1</v>
      </c>
      <c r="O60" s="27">
        <v>22</v>
      </c>
      <c r="P60" s="28">
        <v>19</v>
      </c>
      <c r="Q60" s="29">
        <v>2</v>
      </c>
      <c r="R60" s="27">
        <v>16</v>
      </c>
      <c r="S60" s="28">
        <v>12</v>
      </c>
      <c r="T60" s="29">
        <v>2</v>
      </c>
    </row>
    <row r="61" spans="2:20" x14ac:dyDescent="0.25">
      <c r="B61" s="2" t="s">
        <v>252</v>
      </c>
      <c r="C61" s="5"/>
      <c r="D61" s="5"/>
      <c r="E61" s="5"/>
      <c r="F61" s="18">
        <f t="shared" ref="F61:L61" si="12">SUM(F58:F60)</f>
        <v>46</v>
      </c>
      <c r="G61" s="19">
        <f t="shared" si="12"/>
        <v>42</v>
      </c>
      <c r="H61" s="19">
        <f t="shared" si="12"/>
        <v>5</v>
      </c>
      <c r="I61" s="18">
        <f t="shared" si="12"/>
        <v>40</v>
      </c>
      <c r="J61" s="19">
        <f t="shared" si="12"/>
        <v>37</v>
      </c>
      <c r="K61" s="19">
        <f t="shared" si="12"/>
        <v>5</v>
      </c>
      <c r="L61" s="18">
        <f t="shared" si="12"/>
        <v>44</v>
      </c>
      <c r="M61" s="19">
        <f t="shared" ref="M61:T61" si="13">SUM(M58:M60)</f>
        <v>39</v>
      </c>
      <c r="N61" s="20">
        <f t="shared" si="13"/>
        <v>1</v>
      </c>
      <c r="O61" s="18">
        <f t="shared" si="13"/>
        <v>46</v>
      </c>
      <c r="P61" s="19">
        <f t="shared" si="13"/>
        <v>37</v>
      </c>
      <c r="Q61" s="20">
        <f t="shared" si="13"/>
        <v>5</v>
      </c>
      <c r="R61" s="18">
        <f t="shared" si="13"/>
        <v>35</v>
      </c>
      <c r="S61" s="19">
        <f t="shared" si="13"/>
        <v>26</v>
      </c>
      <c r="T61" s="20">
        <f t="shared" si="13"/>
        <v>2</v>
      </c>
    </row>
    <row r="62" spans="2:20" x14ac:dyDescent="0.25">
      <c r="B62" s="5"/>
      <c r="C62" s="5"/>
      <c r="D62" s="5"/>
      <c r="E62" s="5"/>
      <c r="F62" s="15"/>
      <c r="G62" s="16"/>
      <c r="H62" s="17"/>
      <c r="I62" s="15"/>
      <c r="J62" s="16"/>
      <c r="K62" s="17"/>
      <c r="L62" s="15"/>
      <c r="M62" s="16"/>
      <c r="N62" s="17"/>
      <c r="O62" s="27"/>
      <c r="P62" s="28"/>
      <c r="Q62" s="29"/>
      <c r="R62" s="27"/>
      <c r="S62" s="28"/>
      <c r="T62" s="29"/>
    </row>
    <row r="63" spans="2:20" x14ac:dyDescent="0.25">
      <c r="B63" s="5" t="s">
        <v>55</v>
      </c>
      <c r="C63" s="5" t="s">
        <v>54</v>
      </c>
      <c r="D63" s="5" t="s">
        <v>186</v>
      </c>
      <c r="E63" s="5" t="s">
        <v>56</v>
      </c>
      <c r="F63" s="15">
        <v>108</v>
      </c>
      <c r="G63" s="16">
        <v>93</v>
      </c>
      <c r="H63" s="17">
        <v>8</v>
      </c>
      <c r="I63" s="15">
        <v>80</v>
      </c>
      <c r="J63" s="16">
        <v>73</v>
      </c>
      <c r="K63" s="17">
        <v>10</v>
      </c>
      <c r="L63" s="15">
        <v>109</v>
      </c>
      <c r="M63" s="16">
        <v>99</v>
      </c>
      <c r="N63" s="17">
        <v>16</v>
      </c>
      <c r="O63" s="27">
        <v>117</v>
      </c>
      <c r="P63" s="28">
        <v>103</v>
      </c>
      <c r="Q63" s="29">
        <v>18</v>
      </c>
      <c r="R63" s="27">
        <v>132</v>
      </c>
      <c r="S63" s="28">
        <v>100</v>
      </c>
      <c r="T63" s="29">
        <v>13</v>
      </c>
    </row>
    <row r="64" spans="2:20" x14ac:dyDescent="0.25">
      <c r="B64" s="5"/>
      <c r="C64" s="5" t="s">
        <v>129</v>
      </c>
      <c r="D64" s="5" t="s">
        <v>188</v>
      </c>
      <c r="E64" s="5" t="s">
        <v>130</v>
      </c>
      <c r="F64" s="15">
        <v>65</v>
      </c>
      <c r="G64" s="16">
        <v>57</v>
      </c>
      <c r="H64" s="17">
        <v>16</v>
      </c>
      <c r="I64" s="15">
        <v>49</v>
      </c>
      <c r="J64" s="16">
        <v>46</v>
      </c>
      <c r="K64" s="17">
        <v>13</v>
      </c>
      <c r="L64" s="15">
        <v>46</v>
      </c>
      <c r="M64" s="16">
        <v>45</v>
      </c>
      <c r="N64" s="17">
        <v>14</v>
      </c>
      <c r="O64" s="27">
        <v>41</v>
      </c>
      <c r="P64" s="28">
        <v>37</v>
      </c>
      <c r="Q64" s="29">
        <v>13</v>
      </c>
      <c r="R64" s="27">
        <v>57</v>
      </c>
      <c r="S64" s="28">
        <v>43</v>
      </c>
      <c r="T64" s="29">
        <v>11</v>
      </c>
    </row>
    <row r="65" spans="2:20" x14ac:dyDescent="0.25">
      <c r="B65" s="5"/>
      <c r="C65" s="5" t="s">
        <v>191</v>
      </c>
      <c r="D65" s="5" t="s">
        <v>188</v>
      </c>
      <c r="E65" s="5" t="s">
        <v>231</v>
      </c>
      <c r="F65" s="15"/>
      <c r="G65" s="16"/>
      <c r="H65" s="48">
        <v>2</v>
      </c>
      <c r="I65" s="15"/>
      <c r="J65" s="16"/>
      <c r="K65" s="48">
        <v>1</v>
      </c>
      <c r="L65" s="15">
        <v>0</v>
      </c>
      <c r="M65" s="16">
        <v>0</v>
      </c>
      <c r="N65" s="17">
        <v>2</v>
      </c>
      <c r="O65" s="27"/>
      <c r="P65" s="28"/>
      <c r="Q65" s="29"/>
      <c r="R65" s="27"/>
      <c r="S65" s="28"/>
      <c r="T65" s="29"/>
    </row>
    <row r="66" spans="2:20" x14ac:dyDescent="0.25">
      <c r="B66" s="2" t="s">
        <v>254</v>
      </c>
      <c r="C66" s="2"/>
      <c r="D66" s="2"/>
      <c r="E66" s="2"/>
      <c r="F66" s="18">
        <f t="shared" ref="F66:K66" si="14">SUM(F63:F65)</f>
        <v>173</v>
      </c>
      <c r="G66" s="19">
        <f t="shared" si="14"/>
        <v>150</v>
      </c>
      <c r="H66" s="19">
        <f t="shared" si="14"/>
        <v>26</v>
      </c>
      <c r="I66" s="18">
        <f t="shared" si="14"/>
        <v>129</v>
      </c>
      <c r="J66" s="19">
        <f t="shared" si="14"/>
        <v>119</v>
      </c>
      <c r="K66" s="19">
        <f t="shared" si="14"/>
        <v>24</v>
      </c>
      <c r="L66" s="18">
        <f t="shared" ref="L66:T66" si="15">SUM(L63:L65)</f>
        <v>155</v>
      </c>
      <c r="M66" s="19">
        <f t="shared" si="15"/>
        <v>144</v>
      </c>
      <c r="N66" s="20">
        <f t="shared" si="15"/>
        <v>32</v>
      </c>
      <c r="O66" s="18">
        <f t="shared" si="15"/>
        <v>158</v>
      </c>
      <c r="P66" s="19">
        <f t="shared" si="15"/>
        <v>140</v>
      </c>
      <c r="Q66" s="20">
        <f t="shared" si="15"/>
        <v>31</v>
      </c>
      <c r="R66" s="18">
        <f t="shared" si="15"/>
        <v>189</v>
      </c>
      <c r="S66" s="19">
        <f t="shared" si="15"/>
        <v>143</v>
      </c>
      <c r="T66" s="20">
        <f t="shared" si="15"/>
        <v>24</v>
      </c>
    </row>
    <row r="67" spans="2:20" x14ac:dyDescent="0.25">
      <c r="B67" s="2"/>
      <c r="C67" s="5"/>
      <c r="D67" s="5"/>
      <c r="E67" s="5"/>
      <c r="F67" s="15"/>
      <c r="G67" s="16"/>
      <c r="H67" s="17"/>
      <c r="I67" s="15"/>
      <c r="J67" s="16"/>
      <c r="K67" s="17"/>
      <c r="L67" s="15"/>
      <c r="M67" s="16"/>
      <c r="N67" s="17"/>
      <c r="O67" s="27"/>
      <c r="P67" s="28"/>
      <c r="Q67" s="29"/>
      <c r="R67" s="27"/>
      <c r="S67" s="28"/>
      <c r="T67" s="29"/>
    </row>
    <row r="68" spans="2:20" s="2" customFormat="1" x14ac:dyDescent="0.25">
      <c r="B68" s="5" t="s">
        <v>34</v>
      </c>
      <c r="C68" s="5" t="s">
        <v>32</v>
      </c>
      <c r="D68" s="5" t="s">
        <v>188</v>
      </c>
      <c r="E68" s="5" t="s">
        <v>35</v>
      </c>
      <c r="F68" s="15">
        <v>28</v>
      </c>
      <c r="G68" s="16">
        <v>26</v>
      </c>
      <c r="H68" s="17">
        <v>1</v>
      </c>
      <c r="I68" s="15">
        <v>24</v>
      </c>
      <c r="J68" s="16">
        <v>24</v>
      </c>
      <c r="K68" s="17">
        <v>3</v>
      </c>
      <c r="L68" s="15">
        <v>15</v>
      </c>
      <c r="M68" s="16">
        <v>13</v>
      </c>
      <c r="N68" s="17">
        <v>2</v>
      </c>
      <c r="O68" s="27">
        <v>33</v>
      </c>
      <c r="P68" s="28">
        <v>26</v>
      </c>
      <c r="Q68" s="29"/>
      <c r="R68" s="27">
        <v>17</v>
      </c>
      <c r="S68" s="28">
        <v>10</v>
      </c>
      <c r="T68" s="29">
        <v>1</v>
      </c>
    </row>
    <row r="69" spans="2:20" x14ac:dyDescent="0.25">
      <c r="B69" s="5"/>
      <c r="C69" s="5" t="s">
        <v>33</v>
      </c>
      <c r="D69" s="5" t="s">
        <v>186</v>
      </c>
      <c r="E69" s="5" t="s">
        <v>34</v>
      </c>
      <c r="F69" s="15">
        <v>67</v>
      </c>
      <c r="G69" s="16">
        <v>60</v>
      </c>
      <c r="H69" s="17">
        <v>8</v>
      </c>
      <c r="I69" s="15">
        <v>51</v>
      </c>
      <c r="J69" s="16">
        <v>45</v>
      </c>
      <c r="K69" s="17">
        <v>2</v>
      </c>
      <c r="L69" s="15">
        <v>53</v>
      </c>
      <c r="M69" s="16">
        <v>45</v>
      </c>
      <c r="N69" s="17">
        <v>5</v>
      </c>
      <c r="O69" s="27">
        <v>74</v>
      </c>
      <c r="P69" s="28">
        <v>62</v>
      </c>
      <c r="Q69" s="29">
        <v>12</v>
      </c>
      <c r="R69" s="27">
        <v>74</v>
      </c>
      <c r="S69" s="28">
        <v>54</v>
      </c>
      <c r="T69" s="29">
        <v>6</v>
      </c>
    </row>
    <row r="70" spans="2:20" x14ac:dyDescent="0.25">
      <c r="B70" s="5"/>
      <c r="C70" s="5" t="s">
        <v>104</v>
      </c>
      <c r="D70" s="5" t="s">
        <v>188</v>
      </c>
      <c r="E70" s="5" t="s">
        <v>105</v>
      </c>
      <c r="F70" s="15">
        <v>33</v>
      </c>
      <c r="G70" s="16">
        <v>33</v>
      </c>
      <c r="H70" s="17">
        <v>5</v>
      </c>
      <c r="I70" s="15">
        <v>36</v>
      </c>
      <c r="J70" s="16">
        <v>35</v>
      </c>
      <c r="K70" s="17">
        <v>3</v>
      </c>
      <c r="L70" s="15">
        <v>22</v>
      </c>
      <c r="M70" s="16">
        <v>22</v>
      </c>
      <c r="N70" s="17">
        <v>3</v>
      </c>
      <c r="O70" s="27">
        <v>19</v>
      </c>
      <c r="P70" s="28">
        <v>17</v>
      </c>
      <c r="Q70" s="29">
        <v>5</v>
      </c>
      <c r="R70" s="27">
        <v>31</v>
      </c>
      <c r="S70" s="28">
        <v>25</v>
      </c>
      <c r="T70" s="29">
        <v>5</v>
      </c>
    </row>
    <row r="71" spans="2:20" x14ac:dyDescent="0.25">
      <c r="B71" s="5"/>
      <c r="C71" s="5" t="s">
        <v>165</v>
      </c>
      <c r="D71" s="5" t="s">
        <v>188</v>
      </c>
      <c r="E71" s="5" t="s">
        <v>166</v>
      </c>
      <c r="F71" s="15">
        <v>3</v>
      </c>
      <c r="G71" s="16">
        <v>3</v>
      </c>
      <c r="H71" s="17">
        <v>2</v>
      </c>
      <c r="I71" s="15">
        <v>1</v>
      </c>
      <c r="J71" s="16">
        <v>1</v>
      </c>
      <c r="K71" s="17">
        <v>1</v>
      </c>
      <c r="L71" s="15">
        <v>1</v>
      </c>
      <c r="M71" s="16">
        <v>1</v>
      </c>
      <c r="N71" s="17">
        <v>1</v>
      </c>
      <c r="O71" s="27">
        <v>9</v>
      </c>
      <c r="P71" s="28">
        <v>7</v>
      </c>
      <c r="Q71" s="29">
        <v>0</v>
      </c>
      <c r="R71" s="15"/>
      <c r="S71" s="16"/>
      <c r="T71" s="17"/>
    </row>
    <row r="72" spans="2:20" x14ac:dyDescent="0.25">
      <c r="B72" s="2" t="s">
        <v>255</v>
      </c>
      <c r="C72" s="5"/>
      <c r="D72" s="5"/>
      <c r="E72" s="5"/>
      <c r="F72" s="18">
        <f t="shared" ref="F72:L72" si="16">SUM(F68:F71)</f>
        <v>131</v>
      </c>
      <c r="G72" s="19">
        <f t="shared" si="16"/>
        <v>122</v>
      </c>
      <c r="H72" s="19">
        <f t="shared" si="16"/>
        <v>16</v>
      </c>
      <c r="I72" s="18">
        <f t="shared" si="16"/>
        <v>112</v>
      </c>
      <c r="J72" s="19">
        <f t="shared" si="16"/>
        <v>105</v>
      </c>
      <c r="K72" s="19">
        <f t="shared" si="16"/>
        <v>9</v>
      </c>
      <c r="L72" s="18">
        <f t="shared" si="16"/>
        <v>91</v>
      </c>
      <c r="M72" s="19">
        <f t="shared" ref="M72:T72" si="17">SUM(M68:M71)</f>
        <v>81</v>
      </c>
      <c r="N72" s="20">
        <f t="shared" si="17"/>
        <v>11</v>
      </c>
      <c r="O72" s="18">
        <f t="shared" si="17"/>
        <v>135</v>
      </c>
      <c r="P72" s="19">
        <f t="shared" si="17"/>
        <v>112</v>
      </c>
      <c r="Q72" s="20">
        <f t="shared" si="17"/>
        <v>17</v>
      </c>
      <c r="R72" s="18">
        <f t="shared" si="17"/>
        <v>122</v>
      </c>
      <c r="S72" s="19">
        <f t="shared" si="17"/>
        <v>89</v>
      </c>
      <c r="T72" s="20">
        <f t="shared" si="17"/>
        <v>12</v>
      </c>
    </row>
    <row r="73" spans="2:20" x14ac:dyDescent="0.25">
      <c r="B73" s="5"/>
      <c r="C73" s="5"/>
      <c r="D73" s="5"/>
      <c r="E73" s="5"/>
      <c r="F73" s="15"/>
      <c r="G73" s="16"/>
      <c r="H73" s="17"/>
      <c r="I73" s="15"/>
      <c r="J73" s="16"/>
      <c r="K73" s="17"/>
      <c r="L73" s="15"/>
      <c r="M73" s="16"/>
      <c r="N73" s="17"/>
      <c r="O73" s="27"/>
      <c r="P73" s="28"/>
      <c r="Q73" s="29"/>
      <c r="R73" s="15"/>
      <c r="S73" s="16"/>
      <c r="T73" s="17"/>
    </row>
    <row r="74" spans="2:20" x14ac:dyDescent="0.25">
      <c r="B74" s="5" t="s">
        <v>176</v>
      </c>
      <c r="C74" s="5" t="s">
        <v>224</v>
      </c>
      <c r="D74" s="5" t="s">
        <v>186</v>
      </c>
      <c r="E74" s="5" t="s">
        <v>225</v>
      </c>
      <c r="F74" s="15"/>
      <c r="G74" s="16"/>
      <c r="H74" s="17"/>
      <c r="I74" s="15"/>
      <c r="J74" s="16"/>
      <c r="K74" s="17"/>
      <c r="L74" s="15"/>
      <c r="M74" s="16"/>
      <c r="N74" s="17"/>
      <c r="O74" s="15"/>
      <c r="P74" s="16"/>
      <c r="Q74" s="17"/>
      <c r="R74" s="15"/>
      <c r="S74" s="16"/>
      <c r="T74" s="17"/>
    </row>
    <row r="75" spans="2:20" x14ac:dyDescent="0.25">
      <c r="B75" s="5"/>
      <c r="C75" s="5" t="s">
        <v>226</v>
      </c>
      <c r="D75" s="5" t="s">
        <v>186</v>
      </c>
      <c r="E75" s="5" t="s">
        <v>232</v>
      </c>
      <c r="F75" s="15"/>
      <c r="G75" s="16"/>
      <c r="H75" s="17"/>
      <c r="I75" s="15"/>
      <c r="J75" s="16"/>
      <c r="K75" s="17"/>
      <c r="L75" s="15"/>
      <c r="M75" s="16"/>
      <c r="N75" s="17"/>
      <c r="O75" s="15"/>
      <c r="P75" s="16"/>
      <c r="Q75" s="17"/>
      <c r="R75" s="15"/>
      <c r="S75" s="16"/>
      <c r="T75" s="17"/>
    </row>
    <row r="76" spans="2:20" x14ac:dyDescent="0.25">
      <c r="B76" s="5"/>
      <c r="C76" s="5" t="s">
        <v>155</v>
      </c>
      <c r="D76" s="5" t="s">
        <v>186</v>
      </c>
      <c r="E76" s="5" t="s">
        <v>233</v>
      </c>
      <c r="F76" s="15">
        <v>10</v>
      </c>
      <c r="G76" s="16">
        <v>8</v>
      </c>
      <c r="H76" s="17">
        <v>0</v>
      </c>
      <c r="I76" s="15">
        <v>10</v>
      </c>
      <c r="J76" s="16">
        <v>8</v>
      </c>
      <c r="K76" s="17"/>
      <c r="L76" s="15">
        <v>4</v>
      </c>
      <c r="M76" s="16">
        <v>3</v>
      </c>
      <c r="N76" s="17">
        <v>1</v>
      </c>
      <c r="O76" s="27">
        <v>17</v>
      </c>
      <c r="P76" s="28">
        <v>13</v>
      </c>
      <c r="Q76" s="29">
        <v>1</v>
      </c>
      <c r="R76" s="27">
        <v>8</v>
      </c>
      <c r="S76" s="28">
        <v>6</v>
      </c>
      <c r="T76" s="29">
        <v>3</v>
      </c>
    </row>
    <row r="77" spans="2:20" x14ac:dyDescent="0.25">
      <c r="B77" s="5"/>
      <c r="C77" s="5" t="s">
        <v>273</v>
      </c>
      <c r="D77" s="5" t="s">
        <v>204</v>
      </c>
      <c r="E77" s="5" t="s">
        <v>274</v>
      </c>
      <c r="F77" s="15">
        <v>1</v>
      </c>
      <c r="G77" s="16">
        <v>1</v>
      </c>
      <c r="H77" s="17">
        <v>0</v>
      </c>
      <c r="I77" s="15">
        <v>1</v>
      </c>
      <c r="J77" s="16">
        <v>1</v>
      </c>
      <c r="K77" s="17">
        <v>1</v>
      </c>
      <c r="L77" s="15"/>
      <c r="M77" s="16"/>
      <c r="N77" s="17"/>
      <c r="O77" s="27"/>
      <c r="P77" s="28"/>
      <c r="Q77" s="29"/>
      <c r="R77" s="27"/>
      <c r="S77" s="28"/>
      <c r="T77" s="29"/>
    </row>
    <row r="78" spans="2:20" x14ac:dyDescent="0.25">
      <c r="B78" s="2" t="s">
        <v>253</v>
      </c>
      <c r="C78" s="5"/>
      <c r="D78" s="5"/>
      <c r="E78" s="5"/>
      <c r="F78" s="18">
        <f t="shared" ref="F78:K78" si="18">SUM(F74:F77)</f>
        <v>11</v>
      </c>
      <c r="G78" s="19">
        <f t="shared" si="18"/>
        <v>9</v>
      </c>
      <c r="H78" s="19">
        <f t="shared" si="18"/>
        <v>0</v>
      </c>
      <c r="I78" s="18">
        <f t="shared" si="18"/>
        <v>11</v>
      </c>
      <c r="J78" s="19">
        <f t="shared" si="18"/>
        <v>9</v>
      </c>
      <c r="K78" s="19">
        <f t="shared" si="18"/>
        <v>1</v>
      </c>
      <c r="L78" s="18">
        <f>SUM(L74:L76)</f>
        <v>4</v>
      </c>
      <c r="M78" s="19">
        <f t="shared" ref="M78:T78" si="19">SUM(M74:M76)</f>
        <v>3</v>
      </c>
      <c r="N78" s="20">
        <f t="shared" si="19"/>
        <v>1</v>
      </c>
      <c r="O78" s="18">
        <f t="shared" si="19"/>
        <v>17</v>
      </c>
      <c r="P78" s="19">
        <f t="shared" si="19"/>
        <v>13</v>
      </c>
      <c r="Q78" s="20">
        <f t="shared" si="19"/>
        <v>1</v>
      </c>
      <c r="R78" s="18">
        <f t="shared" si="19"/>
        <v>8</v>
      </c>
      <c r="S78" s="19">
        <f t="shared" si="19"/>
        <v>6</v>
      </c>
      <c r="T78" s="20">
        <f t="shared" si="19"/>
        <v>3</v>
      </c>
    </row>
    <row r="79" spans="2:20" x14ac:dyDescent="0.25">
      <c r="B79" s="5"/>
      <c r="C79" s="5"/>
      <c r="D79" s="5"/>
      <c r="E79" s="5"/>
      <c r="F79" s="15"/>
      <c r="G79" s="16"/>
      <c r="H79" s="17"/>
      <c r="I79" s="15"/>
      <c r="J79" s="16"/>
      <c r="K79" s="17"/>
      <c r="L79" s="15"/>
      <c r="M79" s="16"/>
      <c r="N79" s="17"/>
      <c r="O79" s="27"/>
      <c r="P79" s="28"/>
      <c r="Q79" s="29"/>
      <c r="R79" s="27"/>
      <c r="S79" s="28"/>
      <c r="T79" s="29"/>
    </row>
    <row r="80" spans="2:20" x14ac:dyDescent="0.25">
      <c r="B80" s="1" t="s">
        <v>3</v>
      </c>
      <c r="C80" s="5" t="s">
        <v>118</v>
      </c>
      <c r="D80" s="5" t="s">
        <v>190</v>
      </c>
      <c r="E80" s="5" t="s">
        <v>119</v>
      </c>
      <c r="F80" s="15">
        <v>70</v>
      </c>
      <c r="G80" s="16">
        <v>68</v>
      </c>
      <c r="H80" s="17">
        <v>12</v>
      </c>
      <c r="I80" s="15">
        <v>24</v>
      </c>
      <c r="J80" s="16">
        <v>19</v>
      </c>
      <c r="K80" s="17">
        <v>8</v>
      </c>
      <c r="L80" s="15">
        <v>48</v>
      </c>
      <c r="M80" s="16">
        <v>46</v>
      </c>
      <c r="N80" s="17">
        <v>10</v>
      </c>
      <c r="O80" s="27">
        <v>50</v>
      </c>
      <c r="P80" s="28">
        <v>41</v>
      </c>
      <c r="Q80" s="29">
        <v>8</v>
      </c>
      <c r="R80" s="27">
        <v>68</v>
      </c>
      <c r="S80" s="28">
        <v>53</v>
      </c>
      <c r="T80" s="29">
        <v>18</v>
      </c>
    </row>
    <row r="81" spans="2:20" s="2" customFormat="1" x14ac:dyDescent="0.25">
      <c r="C81" s="5" t="s">
        <v>2</v>
      </c>
      <c r="D81" s="5" t="s">
        <v>186</v>
      </c>
      <c r="E81" s="5" t="s">
        <v>3</v>
      </c>
      <c r="F81" s="15">
        <v>109</v>
      </c>
      <c r="G81" s="16">
        <v>80</v>
      </c>
      <c r="H81" s="17">
        <v>12</v>
      </c>
      <c r="I81" s="15">
        <v>31</v>
      </c>
      <c r="J81" s="16">
        <v>15</v>
      </c>
      <c r="K81" s="17">
        <v>7</v>
      </c>
      <c r="L81" s="15">
        <v>87</v>
      </c>
      <c r="M81" s="16">
        <v>62</v>
      </c>
      <c r="N81" s="17">
        <v>14</v>
      </c>
      <c r="O81" s="30">
        <v>99</v>
      </c>
      <c r="P81" s="31">
        <v>69</v>
      </c>
      <c r="Q81" s="32">
        <v>1</v>
      </c>
      <c r="R81" s="30">
        <v>116</v>
      </c>
      <c r="S81" s="31">
        <v>60</v>
      </c>
      <c r="T81" s="32">
        <v>4</v>
      </c>
    </row>
    <row r="82" spans="2:20" s="2" customFormat="1" x14ac:dyDescent="0.25">
      <c r="B82" s="2" t="s">
        <v>256</v>
      </c>
      <c r="C82" s="5"/>
      <c r="D82" s="5"/>
      <c r="E82" s="5"/>
      <c r="F82" s="18">
        <f t="shared" ref="F82:L82" si="20">SUM(F80:F81)</f>
        <v>179</v>
      </c>
      <c r="G82" s="19">
        <f t="shared" si="20"/>
        <v>148</v>
      </c>
      <c r="H82" s="19">
        <f t="shared" si="20"/>
        <v>24</v>
      </c>
      <c r="I82" s="18">
        <f t="shared" si="20"/>
        <v>55</v>
      </c>
      <c r="J82" s="19">
        <f t="shared" si="20"/>
        <v>34</v>
      </c>
      <c r="K82" s="19">
        <f t="shared" si="20"/>
        <v>15</v>
      </c>
      <c r="L82" s="18">
        <f t="shared" si="20"/>
        <v>135</v>
      </c>
      <c r="M82" s="19">
        <f t="shared" ref="M82:T82" si="21">SUM(M80:M81)</f>
        <v>108</v>
      </c>
      <c r="N82" s="20">
        <f t="shared" si="21"/>
        <v>24</v>
      </c>
      <c r="O82" s="18">
        <f t="shared" si="21"/>
        <v>149</v>
      </c>
      <c r="P82" s="19">
        <f t="shared" si="21"/>
        <v>110</v>
      </c>
      <c r="Q82" s="20">
        <f t="shared" si="21"/>
        <v>9</v>
      </c>
      <c r="R82" s="18">
        <f t="shared" si="21"/>
        <v>184</v>
      </c>
      <c r="S82" s="19">
        <f t="shared" si="21"/>
        <v>113</v>
      </c>
      <c r="T82" s="20">
        <f t="shared" si="21"/>
        <v>22</v>
      </c>
    </row>
    <row r="83" spans="2:20" s="2" customFormat="1" x14ac:dyDescent="0.25">
      <c r="C83" s="5"/>
      <c r="D83" s="5"/>
      <c r="E83" s="5"/>
      <c r="F83" s="15"/>
      <c r="G83" s="16"/>
      <c r="H83" s="17"/>
      <c r="I83" s="15"/>
      <c r="J83" s="16"/>
      <c r="K83" s="17"/>
      <c r="L83" s="15"/>
      <c r="M83" s="16"/>
      <c r="N83" s="17"/>
      <c r="O83" s="33"/>
      <c r="P83" s="34"/>
      <c r="Q83" s="35"/>
      <c r="R83" s="33"/>
      <c r="S83" s="34"/>
      <c r="T83" s="35"/>
    </row>
    <row r="84" spans="2:20" x14ac:dyDescent="0.25">
      <c r="B84" s="1" t="s">
        <v>65</v>
      </c>
      <c r="C84" s="5" t="s">
        <v>64</v>
      </c>
      <c r="D84" s="5" t="s">
        <v>186</v>
      </c>
      <c r="E84" s="5" t="s">
        <v>65</v>
      </c>
      <c r="F84" s="15">
        <v>34</v>
      </c>
      <c r="G84" s="16">
        <v>29</v>
      </c>
      <c r="H84" s="17">
        <v>2</v>
      </c>
      <c r="I84" s="15">
        <v>20</v>
      </c>
      <c r="J84" s="16">
        <v>16</v>
      </c>
      <c r="K84" s="17">
        <v>0</v>
      </c>
      <c r="L84" s="15">
        <v>31</v>
      </c>
      <c r="M84" s="16">
        <v>28</v>
      </c>
      <c r="N84" s="17">
        <v>1</v>
      </c>
      <c r="O84" s="27">
        <v>20</v>
      </c>
      <c r="P84" s="28">
        <v>12</v>
      </c>
      <c r="Q84" s="29">
        <v>1</v>
      </c>
      <c r="R84" s="27">
        <v>30</v>
      </c>
      <c r="S84" s="28">
        <v>22</v>
      </c>
      <c r="T84" s="29">
        <v>1</v>
      </c>
    </row>
    <row r="85" spans="2:20" x14ac:dyDescent="0.25">
      <c r="C85" s="5"/>
      <c r="D85" s="5"/>
      <c r="E85" s="5"/>
      <c r="F85" s="15"/>
      <c r="G85" s="16"/>
      <c r="H85" s="17"/>
      <c r="I85" s="15"/>
      <c r="J85" s="16"/>
      <c r="K85" s="17"/>
      <c r="L85" s="15"/>
      <c r="M85" s="16"/>
      <c r="N85" s="17"/>
      <c r="O85" s="27"/>
      <c r="P85" s="28"/>
      <c r="Q85" s="29"/>
      <c r="R85" s="27"/>
      <c r="S85" s="28"/>
      <c r="T85" s="29"/>
    </row>
    <row r="86" spans="2:20" x14ac:dyDescent="0.25">
      <c r="B86" s="1" t="s">
        <v>115</v>
      </c>
      <c r="C86" s="5" t="s">
        <v>114</v>
      </c>
      <c r="D86" s="5" t="s">
        <v>188</v>
      </c>
      <c r="E86" s="5" t="s">
        <v>115</v>
      </c>
      <c r="F86" s="15">
        <v>287</v>
      </c>
      <c r="G86" s="16">
        <v>249</v>
      </c>
      <c r="H86" s="17">
        <v>15</v>
      </c>
      <c r="I86" s="15">
        <v>189</v>
      </c>
      <c r="J86" s="16">
        <v>164</v>
      </c>
      <c r="K86" s="17">
        <v>6</v>
      </c>
      <c r="L86" s="15">
        <v>50</v>
      </c>
      <c r="M86" s="16">
        <v>40</v>
      </c>
      <c r="N86" s="17">
        <v>3</v>
      </c>
      <c r="O86" s="27">
        <v>78</v>
      </c>
      <c r="P86" s="28">
        <v>53</v>
      </c>
      <c r="Q86" s="29">
        <v>8</v>
      </c>
      <c r="R86" s="27">
        <v>115</v>
      </c>
      <c r="S86" s="28">
        <v>68</v>
      </c>
      <c r="T86" s="29">
        <v>4</v>
      </c>
    </row>
    <row r="87" spans="2:20" x14ac:dyDescent="0.25">
      <c r="F87" s="15"/>
      <c r="G87" s="16"/>
      <c r="H87" s="17"/>
      <c r="I87" s="15"/>
      <c r="J87" s="16"/>
      <c r="K87" s="17"/>
      <c r="L87" s="15"/>
      <c r="M87" s="16"/>
      <c r="N87" s="17"/>
      <c r="O87" s="27"/>
      <c r="P87" s="28"/>
      <c r="Q87" s="29"/>
      <c r="R87" s="27"/>
      <c r="S87" s="28"/>
      <c r="T87" s="29"/>
    </row>
    <row r="88" spans="2:20" x14ac:dyDescent="0.25">
      <c r="B88" s="1" t="s">
        <v>177</v>
      </c>
      <c r="C88" s="1" t="s">
        <v>147</v>
      </c>
      <c r="D88" s="1" t="s">
        <v>186</v>
      </c>
      <c r="E88" s="1" t="s">
        <v>148</v>
      </c>
      <c r="F88" s="15">
        <v>55</v>
      </c>
      <c r="G88" s="16">
        <v>44</v>
      </c>
      <c r="H88" s="17">
        <v>4</v>
      </c>
      <c r="I88" s="15">
        <v>44</v>
      </c>
      <c r="J88" s="16">
        <v>36</v>
      </c>
      <c r="K88" s="17">
        <v>2</v>
      </c>
      <c r="L88" s="15">
        <v>39</v>
      </c>
      <c r="M88" s="16">
        <v>37</v>
      </c>
      <c r="N88" s="17">
        <v>2</v>
      </c>
      <c r="O88" s="27">
        <v>52</v>
      </c>
      <c r="P88" s="28">
        <v>42</v>
      </c>
      <c r="Q88" s="29">
        <v>3</v>
      </c>
      <c r="R88" s="27">
        <v>51</v>
      </c>
      <c r="S88" s="28">
        <v>34</v>
      </c>
      <c r="T88" s="29">
        <v>7</v>
      </c>
    </row>
    <row r="89" spans="2:20" x14ac:dyDescent="0.25">
      <c r="C89" s="5" t="s">
        <v>90</v>
      </c>
      <c r="D89" s="1" t="s">
        <v>186</v>
      </c>
      <c r="E89" s="1" t="s">
        <v>91</v>
      </c>
      <c r="F89" s="15">
        <v>245</v>
      </c>
      <c r="G89" s="16">
        <v>220</v>
      </c>
      <c r="H89" s="17">
        <v>18</v>
      </c>
      <c r="I89" s="15">
        <v>200</v>
      </c>
      <c r="J89" s="16">
        <v>183</v>
      </c>
      <c r="K89" s="17">
        <v>11</v>
      </c>
      <c r="L89" s="15">
        <v>209</v>
      </c>
      <c r="M89" s="16">
        <v>184</v>
      </c>
      <c r="N89" s="17">
        <v>19</v>
      </c>
      <c r="O89" s="27">
        <v>186</v>
      </c>
      <c r="P89" s="28">
        <v>155</v>
      </c>
      <c r="Q89" s="29">
        <v>18</v>
      </c>
      <c r="R89" s="27">
        <v>249</v>
      </c>
      <c r="S89" s="28">
        <v>196</v>
      </c>
      <c r="T89" s="29">
        <v>19</v>
      </c>
    </row>
    <row r="90" spans="2:20" x14ac:dyDescent="0.25">
      <c r="B90" s="2" t="s">
        <v>258</v>
      </c>
      <c r="C90" s="5"/>
      <c r="F90" s="18">
        <f t="shared" ref="F90:L90" si="22">SUM(F88:F89)</f>
        <v>300</v>
      </c>
      <c r="G90" s="19">
        <f t="shared" si="22"/>
        <v>264</v>
      </c>
      <c r="H90" s="19">
        <f t="shared" si="22"/>
        <v>22</v>
      </c>
      <c r="I90" s="18">
        <f t="shared" si="22"/>
        <v>244</v>
      </c>
      <c r="J90" s="19">
        <f t="shared" si="22"/>
        <v>219</v>
      </c>
      <c r="K90" s="19">
        <f t="shared" si="22"/>
        <v>13</v>
      </c>
      <c r="L90" s="18">
        <f t="shared" si="22"/>
        <v>248</v>
      </c>
      <c r="M90" s="19">
        <f t="shared" ref="M90:T90" si="23">SUM(M88:M89)</f>
        <v>221</v>
      </c>
      <c r="N90" s="20">
        <f t="shared" si="23"/>
        <v>21</v>
      </c>
      <c r="O90" s="18">
        <f t="shared" si="23"/>
        <v>238</v>
      </c>
      <c r="P90" s="19">
        <f t="shared" si="23"/>
        <v>197</v>
      </c>
      <c r="Q90" s="20">
        <f t="shared" si="23"/>
        <v>21</v>
      </c>
      <c r="R90" s="18">
        <f t="shared" si="23"/>
        <v>300</v>
      </c>
      <c r="S90" s="19">
        <f t="shared" si="23"/>
        <v>230</v>
      </c>
      <c r="T90" s="20">
        <f t="shared" si="23"/>
        <v>26</v>
      </c>
    </row>
    <row r="91" spans="2:20" x14ac:dyDescent="0.25">
      <c r="C91" s="5"/>
      <c r="F91" s="15"/>
      <c r="G91" s="16"/>
      <c r="H91" s="17"/>
      <c r="I91" s="15"/>
      <c r="J91" s="16"/>
      <c r="K91" s="17"/>
      <c r="L91" s="15"/>
      <c r="M91" s="16"/>
      <c r="N91" s="17"/>
      <c r="O91" s="27"/>
      <c r="P91" s="28"/>
      <c r="Q91" s="29"/>
      <c r="R91" s="27"/>
      <c r="S91" s="28"/>
      <c r="T91" s="29"/>
    </row>
    <row r="92" spans="2:20" x14ac:dyDescent="0.25">
      <c r="B92" s="1" t="s">
        <v>22</v>
      </c>
      <c r="C92" s="5" t="s">
        <v>203</v>
      </c>
      <c r="D92" s="1" t="s">
        <v>204</v>
      </c>
      <c r="E92" s="1" t="s">
        <v>205</v>
      </c>
      <c r="F92" s="15"/>
      <c r="G92" s="16"/>
      <c r="H92" s="17"/>
      <c r="I92" s="15">
        <v>2</v>
      </c>
      <c r="J92" s="16">
        <v>2</v>
      </c>
      <c r="K92" s="17">
        <v>1</v>
      </c>
      <c r="L92" s="15"/>
      <c r="M92" s="16"/>
      <c r="N92" s="17"/>
      <c r="O92" s="27">
        <v>1</v>
      </c>
      <c r="P92" s="28">
        <v>1</v>
      </c>
      <c r="Q92" s="29">
        <v>0</v>
      </c>
      <c r="R92" s="27"/>
      <c r="S92" s="28"/>
      <c r="T92" s="29"/>
    </row>
    <row r="93" spans="2:20" x14ac:dyDescent="0.25">
      <c r="C93" s="5" t="s">
        <v>21</v>
      </c>
      <c r="D93" s="1" t="s">
        <v>186</v>
      </c>
      <c r="E93" s="1" t="s">
        <v>22</v>
      </c>
      <c r="F93" s="15">
        <v>1399</v>
      </c>
      <c r="G93" s="16">
        <v>1140</v>
      </c>
      <c r="H93" s="17">
        <v>119</v>
      </c>
      <c r="I93" s="15">
        <v>1218</v>
      </c>
      <c r="J93" s="16">
        <v>1059</v>
      </c>
      <c r="K93" s="17">
        <v>96</v>
      </c>
      <c r="L93" s="15">
        <v>1230</v>
      </c>
      <c r="M93" s="16">
        <v>1045</v>
      </c>
      <c r="N93" s="17">
        <v>136</v>
      </c>
      <c r="O93" s="27">
        <v>1231</v>
      </c>
      <c r="P93" s="28">
        <v>982</v>
      </c>
      <c r="Q93" s="29">
        <v>161</v>
      </c>
      <c r="R93" s="27">
        <v>1222</v>
      </c>
      <c r="S93" s="28">
        <v>863</v>
      </c>
      <c r="T93" s="29">
        <v>132</v>
      </c>
    </row>
    <row r="94" spans="2:20" x14ac:dyDescent="0.25">
      <c r="C94" s="5"/>
      <c r="D94" s="1" t="s">
        <v>188</v>
      </c>
      <c r="E94" s="1" t="s">
        <v>288</v>
      </c>
      <c r="F94" s="15"/>
      <c r="G94" s="16"/>
      <c r="H94" s="17">
        <v>1</v>
      </c>
      <c r="I94" s="15"/>
      <c r="J94" s="16"/>
      <c r="K94" s="17"/>
      <c r="L94" s="15"/>
      <c r="M94" s="16"/>
      <c r="N94" s="17"/>
      <c r="O94" s="27"/>
      <c r="P94" s="28"/>
      <c r="Q94" s="29"/>
      <c r="R94" s="27"/>
      <c r="S94" s="28"/>
      <c r="T94" s="29"/>
    </row>
    <row r="95" spans="2:20" x14ac:dyDescent="0.25">
      <c r="B95" s="2" t="s">
        <v>257</v>
      </c>
      <c r="C95" s="5"/>
      <c r="F95" s="18">
        <f t="shared" ref="F95:K95" si="24">SUM(F92:F94)</f>
        <v>1399</v>
      </c>
      <c r="G95" s="19">
        <f t="shared" si="24"/>
        <v>1140</v>
      </c>
      <c r="H95" s="19">
        <f t="shared" si="24"/>
        <v>120</v>
      </c>
      <c r="I95" s="18">
        <f t="shared" si="24"/>
        <v>1220</v>
      </c>
      <c r="J95" s="19">
        <f t="shared" si="24"/>
        <v>1061</v>
      </c>
      <c r="K95" s="19">
        <f t="shared" si="24"/>
        <v>97</v>
      </c>
      <c r="L95" s="18">
        <f t="shared" ref="L95:T95" si="25">SUM(L92:L94)</f>
        <v>1230</v>
      </c>
      <c r="M95" s="19">
        <f t="shared" si="25"/>
        <v>1045</v>
      </c>
      <c r="N95" s="20">
        <f t="shared" si="25"/>
        <v>136</v>
      </c>
      <c r="O95" s="18">
        <f t="shared" si="25"/>
        <v>1232</v>
      </c>
      <c r="P95" s="19">
        <f t="shared" si="25"/>
        <v>983</v>
      </c>
      <c r="Q95" s="20">
        <f t="shared" si="25"/>
        <v>161</v>
      </c>
      <c r="R95" s="18">
        <f t="shared" si="25"/>
        <v>1222</v>
      </c>
      <c r="S95" s="19">
        <f t="shared" si="25"/>
        <v>863</v>
      </c>
      <c r="T95" s="20">
        <f t="shared" si="25"/>
        <v>132</v>
      </c>
    </row>
    <row r="96" spans="2:20" x14ac:dyDescent="0.25">
      <c r="C96" s="5"/>
      <c r="F96" s="15"/>
      <c r="G96" s="16"/>
      <c r="H96" s="17"/>
      <c r="I96" s="15"/>
      <c r="J96" s="16"/>
      <c r="K96" s="17"/>
      <c r="L96" s="15"/>
      <c r="M96" s="16"/>
      <c r="N96" s="17"/>
      <c r="O96" s="27"/>
      <c r="P96" s="28"/>
      <c r="Q96" s="29"/>
      <c r="R96" s="27"/>
      <c r="S96" s="28"/>
      <c r="T96" s="29"/>
    </row>
    <row r="97" spans="1:20" x14ac:dyDescent="0.25">
      <c r="B97" s="1" t="s">
        <v>275</v>
      </c>
      <c r="C97" s="5" t="s">
        <v>99</v>
      </c>
      <c r="D97" s="1" t="s">
        <v>186</v>
      </c>
      <c r="E97" s="1" t="s">
        <v>234</v>
      </c>
      <c r="F97" s="15"/>
      <c r="G97" s="16"/>
      <c r="H97" s="17"/>
      <c r="I97" s="15">
        <v>2</v>
      </c>
      <c r="J97" s="16">
        <v>1</v>
      </c>
      <c r="K97" s="17">
        <v>1</v>
      </c>
      <c r="L97" s="15">
        <v>1</v>
      </c>
      <c r="M97" s="16">
        <v>1</v>
      </c>
      <c r="N97" s="17">
        <v>1</v>
      </c>
      <c r="O97" s="27">
        <v>2</v>
      </c>
      <c r="P97" s="28">
        <v>0</v>
      </c>
      <c r="Q97" s="29">
        <v>0</v>
      </c>
      <c r="R97" s="27">
        <v>3</v>
      </c>
      <c r="S97" s="28">
        <v>1</v>
      </c>
      <c r="T97" s="29">
        <v>0</v>
      </c>
    </row>
    <row r="98" spans="1:20" x14ac:dyDescent="0.25">
      <c r="C98" s="5"/>
      <c r="F98" s="15"/>
      <c r="G98" s="16"/>
      <c r="H98" s="17"/>
      <c r="I98" s="15"/>
      <c r="J98" s="16"/>
      <c r="K98" s="17"/>
      <c r="L98" s="15"/>
      <c r="M98" s="16"/>
      <c r="N98" s="17"/>
      <c r="O98" s="27"/>
      <c r="P98" s="28"/>
      <c r="Q98" s="29"/>
      <c r="R98" s="27"/>
      <c r="S98" s="28"/>
      <c r="T98" s="29"/>
    </row>
    <row r="99" spans="1:20" x14ac:dyDescent="0.25">
      <c r="B99" s="1" t="s">
        <v>25</v>
      </c>
      <c r="C99" s="5" t="s">
        <v>24</v>
      </c>
      <c r="D99" s="1" t="s">
        <v>186</v>
      </c>
      <c r="E99" s="1" t="s">
        <v>25</v>
      </c>
      <c r="F99" s="15">
        <v>123</v>
      </c>
      <c r="G99" s="16">
        <v>107</v>
      </c>
      <c r="H99" s="17">
        <v>3</v>
      </c>
      <c r="I99" s="15">
        <v>85</v>
      </c>
      <c r="J99" s="16">
        <v>71</v>
      </c>
      <c r="K99" s="17">
        <v>9</v>
      </c>
      <c r="L99" s="15">
        <v>76</v>
      </c>
      <c r="M99" s="16">
        <v>69</v>
      </c>
      <c r="N99" s="17">
        <v>5</v>
      </c>
      <c r="O99" s="27">
        <v>112</v>
      </c>
      <c r="P99" s="28">
        <v>85</v>
      </c>
      <c r="Q99" s="29">
        <v>13</v>
      </c>
      <c r="R99" s="27">
        <v>125</v>
      </c>
      <c r="S99" s="28">
        <v>85</v>
      </c>
      <c r="T99" s="29">
        <v>11</v>
      </c>
    </row>
    <row r="100" spans="1:20" x14ac:dyDescent="0.25">
      <c r="C100" s="5"/>
      <c r="F100" s="15"/>
      <c r="G100" s="16"/>
      <c r="H100" s="17"/>
      <c r="I100" s="15"/>
      <c r="J100" s="16"/>
      <c r="K100" s="17"/>
      <c r="L100" s="15"/>
      <c r="M100" s="16"/>
      <c r="N100" s="17"/>
      <c r="O100" s="27"/>
      <c r="P100" s="28"/>
      <c r="Q100" s="29"/>
      <c r="R100" s="27"/>
      <c r="S100" s="28"/>
      <c r="T100" s="29"/>
    </row>
    <row r="101" spans="1:20" x14ac:dyDescent="0.25">
      <c r="B101" s="1" t="s">
        <v>78</v>
      </c>
      <c r="C101" s="5" t="s">
        <v>75</v>
      </c>
      <c r="D101" s="1" t="s">
        <v>186</v>
      </c>
      <c r="E101" s="1" t="s">
        <v>78</v>
      </c>
      <c r="F101" s="15">
        <v>29</v>
      </c>
      <c r="G101" s="16">
        <v>22</v>
      </c>
      <c r="H101" s="17">
        <v>10</v>
      </c>
      <c r="I101" s="15">
        <v>12</v>
      </c>
      <c r="J101" s="16">
        <v>9</v>
      </c>
      <c r="K101" s="17">
        <v>5</v>
      </c>
      <c r="L101" s="15">
        <v>19</v>
      </c>
      <c r="M101" s="16">
        <v>15</v>
      </c>
      <c r="N101" s="17">
        <v>5</v>
      </c>
      <c r="O101" s="27">
        <v>26</v>
      </c>
      <c r="P101" s="28">
        <v>14</v>
      </c>
      <c r="Q101" s="29">
        <v>11</v>
      </c>
      <c r="R101" s="27">
        <v>67</v>
      </c>
      <c r="S101" s="28">
        <v>14</v>
      </c>
      <c r="T101" s="29">
        <v>8</v>
      </c>
    </row>
    <row r="102" spans="1:20" x14ac:dyDescent="0.25">
      <c r="C102" s="5"/>
      <c r="F102" s="15"/>
      <c r="G102" s="16"/>
      <c r="H102" s="17"/>
      <c r="I102" s="15"/>
      <c r="J102" s="16"/>
      <c r="K102" s="17"/>
      <c r="L102" s="15"/>
      <c r="M102" s="16"/>
      <c r="N102" s="17"/>
      <c r="O102" s="27"/>
      <c r="P102" s="28"/>
      <c r="Q102" s="29"/>
      <c r="R102" s="27"/>
      <c r="S102" s="28"/>
      <c r="T102" s="29"/>
    </row>
    <row r="103" spans="1:20" x14ac:dyDescent="0.25">
      <c r="B103" s="1" t="s">
        <v>117</v>
      </c>
      <c r="C103" s="1" t="s">
        <v>116</v>
      </c>
      <c r="D103" s="1" t="s">
        <v>186</v>
      </c>
      <c r="E103" s="1" t="s">
        <v>117</v>
      </c>
      <c r="F103" s="15">
        <v>116</v>
      </c>
      <c r="G103" s="16">
        <v>96</v>
      </c>
      <c r="H103" s="17">
        <v>11</v>
      </c>
      <c r="I103" s="15">
        <v>113</v>
      </c>
      <c r="J103" s="16">
        <v>94</v>
      </c>
      <c r="K103" s="17">
        <v>13</v>
      </c>
      <c r="L103" s="15">
        <v>95</v>
      </c>
      <c r="M103" s="16">
        <v>74</v>
      </c>
      <c r="N103" s="17">
        <v>13</v>
      </c>
      <c r="O103" s="27">
        <v>111</v>
      </c>
      <c r="P103" s="28">
        <v>83</v>
      </c>
      <c r="Q103" s="29">
        <v>6</v>
      </c>
      <c r="R103" s="27">
        <v>133</v>
      </c>
      <c r="S103" s="28">
        <v>80</v>
      </c>
      <c r="T103" s="29">
        <v>22</v>
      </c>
    </row>
    <row r="104" spans="1:20" x14ac:dyDescent="0.25">
      <c r="F104" s="15"/>
      <c r="G104" s="16"/>
      <c r="H104" s="17"/>
      <c r="I104" s="15"/>
      <c r="J104" s="16"/>
      <c r="K104" s="17"/>
      <c r="L104" s="15"/>
      <c r="M104" s="16"/>
      <c r="N104" s="17"/>
      <c r="O104" s="27"/>
      <c r="P104" s="28"/>
      <c r="Q104" s="29"/>
      <c r="R104" s="27"/>
      <c r="S104" s="28"/>
      <c r="T104" s="29"/>
    </row>
    <row r="105" spans="1:20" x14ac:dyDescent="0.25">
      <c r="A105" s="2" t="s">
        <v>269</v>
      </c>
      <c r="B105" s="2"/>
      <c r="C105" s="2"/>
      <c r="D105" s="2"/>
      <c r="E105" s="2"/>
      <c r="F105" s="18">
        <f>SUM(F6,F8,F27,F31,F36,F43,F47,F51,F56,F61,F66,F72,F78,F82,F84,F86,F90,F95,F97,F99,F101,F103)</f>
        <v>6597</v>
      </c>
      <c r="G105" s="19">
        <f>SUM(G6,G8,G27,G31,G36,G43,G47,G51,G56,G61,G66,G72,G78,G82,G84,G86,G90,G95,G97,G99,G101,G103)</f>
        <v>5519</v>
      </c>
      <c r="H105" s="20">
        <f>SUM(H6,H8,H27,H31,H36,H43,H47,H51,H56,H61,H66,H72,H78,H82,H84,H86,H90,H95,H97,H99,H101,H103)</f>
        <v>596</v>
      </c>
      <c r="I105" s="18">
        <f t="shared" ref="I105:K105" si="26">SUM(I6,I8,I27,I31,I36,I43,I47,I49,I56,I61,I66,I72,I78,I82,I84,I86,I90,I95,I97,I99,I101,I103)</f>
        <v>5108</v>
      </c>
      <c r="J105" s="19">
        <f t="shared" si="26"/>
        <v>4456</v>
      </c>
      <c r="K105" s="20">
        <f t="shared" si="26"/>
        <v>473</v>
      </c>
      <c r="L105" s="19">
        <f t="shared" ref="L105:T105" si="27">SUM(L97:L103,L95,L90,L86,L84,L82,L78,L72,L66,L61,L56,L49,L47,L43,L36,L31,L27,L8,L6)</f>
        <v>4927</v>
      </c>
      <c r="M105" s="19">
        <f t="shared" si="27"/>
        <v>4208</v>
      </c>
      <c r="N105" s="20">
        <f t="shared" si="27"/>
        <v>532</v>
      </c>
      <c r="O105" s="18">
        <f t="shared" si="27"/>
        <v>5289</v>
      </c>
      <c r="P105" s="19">
        <f t="shared" si="27"/>
        <v>4321</v>
      </c>
      <c r="Q105" s="20">
        <f t="shared" si="27"/>
        <v>648</v>
      </c>
      <c r="R105" s="18">
        <f t="shared" si="27"/>
        <v>5790</v>
      </c>
      <c r="S105" s="19">
        <f t="shared" si="27"/>
        <v>4042</v>
      </c>
      <c r="T105" s="20">
        <f t="shared" si="27"/>
        <v>637</v>
      </c>
    </row>
    <row r="106" spans="1:20" x14ac:dyDescent="0.25">
      <c r="F106" s="21"/>
      <c r="G106" s="22"/>
      <c r="H106" s="23"/>
      <c r="I106" s="21"/>
      <c r="J106" s="22"/>
      <c r="K106" s="23"/>
      <c r="L106" s="21"/>
      <c r="M106" s="22"/>
      <c r="N106" s="23"/>
      <c r="O106" s="36"/>
      <c r="P106" s="37"/>
      <c r="Q106" s="38"/>
      <c r="R106" s="36"/>
      <c r="S106" s="37"/>
      <c r="T106" s="38"/>
    </row>
    <row r="107" spans="1:20" x14ac:dyDescent="0.25">
      <c r="A107" s="1" t="s">
        <v>0</v>
      </c>
      <c r="B107" s="1" t="s">
        <v>178</v>
      </c>
      <c r="C107" s="1" t="s">
        <v>151</v>
      </c>
      <c r="D107" s="1" t="s">
        <v>59</v>
      </c>
      <c r="E107" s="1" t="s">
        <v>152</v>
      </c>
      <c r="F107" s="21">
        <v>92</v>
      </c>
      <c r="G107" s="22">
        <v>68</v>
      </c>
      <c r="H107" s="23">
        <v>4</v>
      </c>
      <c r="I107" s="21">
        <v>77</v>
      </c>
      <c r="J107" s="22">
        <v>65</v>
      </c>
      <c r="K107" s="23">
        <v>0</v>
      </c>
      <c r="L107" s="21">
        <v>326</v>
      </c>
      <c r="M107" s="22">
        <v>257</v>
      </c>
      <c r="N107" s="23">
        <v>5</v>
      </c>
      <c r="O107" s="36">
        <v>215</v>
      </c>
      <c r="P107" s="37">
        <v>141</v>
      </c>
      <c r="Q107" s="38">
        <v>2</v>
      </c>
      <c r="R107" s="36">
        <v>332</v>
      </c>
      <c r="S107" s="37">
        <v>169</v>
      </c>
      <c r="T107" s="38">
        <v>11</v>
      </c>
    </row>
    <row r="108" spans="1:20" x14ac:dyDescent="0.25">
      <c r="C108" s="1" t="s">
        <v>1</v>
      </c>
      <c r="D108" s="1" t="s">
        <v>59</v>
      </c>
      <c r="E108" s="1" t="s">
        <v>31</v>
      </c>
      <c r="F108" s="21">
        <v>2</v>
      </c>
      <c r="G108" s="22">
        <v>1</v>
      </c>
      <c r="H108" s="23">
        <v>1</v>
      </c>
      <c r="I108" s="21">
        <v>14</v>
      </c>
      <c r="J108" s="22">
        <v>12</v>
      </c>
      <c r="K108" s="23">
        <v>1</v>
      </c>
      <c r="L108" s="21">
        <v>14</v>
      </c>
      <c r="M108" s="22">
        <v>8</v>
      </c>
      <c r="N108" s="23">
        <v>1</v>
      </c>
      <c r="O108" s="36">
        <v>14</v>
      </c>
      <c r="P108" s="37">
        <v>6</v>
      </c>
      <c r="Q108" s="38">
        <v>1</v>
      </c>
      <c r="R108" s="36">
        <v>21</v>
      </c>
      <c r="S108" s="37">
        <v>9</v>
      </c>
      <c r="T108" s="38">
        <v>2</v>
      </c>
    </row>
    <row r="109" spans="1:20" x14ac:dyDescent="0.25">
      <c r="C109" s="1" t="s">
        <v>134</v>
      </c>
      <c r="D109" s="1" t="s">
        <v>59</v>
      </c>
      <c r="E109" s="1" t="s">
        <v>135</v>
      </c>
      <c r="F109" s="21">
        <v>9</v>
      </c>
      <c r="G109" s="22">
        <v>8</v>
      </c>
      <c r="H109" s="23">
        <v>0</v>
      </c>
      <c r="I109" s="21">
        <v>7</v>
      </c>
      <c r="J109" s="22">
        <v>5</v>
      </c>
      <c r="K109" s="23">
        <v>1</v>
      </c>
      <c r="L109" s="21">
        <v>3</v>
      </c>
      <c r="M109" s="22">
        <v>3</v>
      </c>
      <c r="N109" s="23">
        <v>0</v>
      </c>
      <c r="O109" s="36">
        <v>5</v>
      </c>
      <c r="P109" s="37">
        <v>3</v>
      </c>
      <c r="Q109" s="38">
        <v>0</v>
      </c>
      <c r="R109" s="36">
        <v>7</v>
      </c>
      <c r="S109" s="37">
        <v>3</v>
      </c>
      <c r="T109" s="38">
        <v>0</v>
      </c>
    </row>
    <row r="110" spans="1:20" x14ac:dyDescent="0.25">
      <c r="C110" s="1" t="s">
        <v>120</v>
      </c>
      <c r="D110" s="1" t="s">
        <v>59</v>
      </c>
      <c r="E110" s="5" t="s">
        <v>121</v>
      </c>
      <c r="F110" s="15">
        <v>61</v>
      </c>
      <c r="G110" s="16">
        <v>52</v>
      </c>
      <c r="H110" s="17">
        <v>6</v>
      </c>
      <c r="I110" s="15">
        <v>29</v>
      </c>
      <c r="J110" s="16">
        <v>26</v>
      </c>
      <c r="K110" s="17">
        <v>4</v>
      </c>
      <c r="L110" s="15">
        <v>26</v>
      </c>
      <c r="M110" s="16">
        <v>22</v>
      </c>
      <c r="N110" s="17">
        <v>2</v>
      </c>
      <c r="O110" s="27">
        <v>32</v>
      </c>
      <c r="P110" s="28">
        <v>23</v>
      </c>
      <c r="Q110" s="29">
        <v>7</v>
      </c>
      <c r="R110" s="27">
        <v>28</v>
      </c>
      <c r="S110" s="28">
        <v>14</v>
      </c>
      <c r="T110" s="29">
        <v>4</v>
      </c>
    </row>
    <row r="111" spans="1:20" x14ac:dyDescent="0.25">
      <c r="B111" s="2" t="s">
        <v>261</v>
      </c>
      <c r="E111" s="5"/>
      <c r="F111" s="18">
        <f t="shared" ref="F111:L111" si="28">SUM(F107:F110)</f>
        <v>164</v>
      </c>
      <c r="G111" s="19">
        <f t="shared" si="28"/>
        <v>129</v>
      </c>
      <c r="H111" s="19">
        <f t="shared" si="28"/>
        <v>11</v>
      </c>
      <c r="I111" s="18">
        <f t="shared" si="28"/>
        <v>127</v>
      </c>
      <c r="J111" s="19">
        <f t="shared" si="28"/>
        <v>108</v>
      </c>
      <c r="K111" s="19">
        <f t="shared" si="28"/>
        <v>6</v>
      </c>
      <c r="L111" s="18">
        <f t="shared" si="28"/>
        <v>369</v>
      </c>
      <c r="M111" s="19">
        <f t="shared" ref="M111:T111" si="29">SUM(M107:M110)</f>
        <v>290</v>
      </c>
      <c r="N111" s="20">
        <f t="shared" si="29"/>
        <v>8</v>
      </c>
      <c r="O111" s="18">
        <f t="shared" si="29"/>
        <v>266</v>
      </c>
      <c r="P111" s="19">
        <f t="shared" si="29"/>
        <v>173</v>
      </c>
      <c r="Q111" s="20">
        <f t="shared" si="29"/>
        <v>10</v>
      </c>
      <c r="R111" s="18">
        <f t="shared" si="29"/>
        <v>388</v>
      </c>
      <c r="S111" s="19">
        <f t="shared" si="29"/>
        <v>195</v>
      </c>
      <c r="T111" s="20">
        <f t="shared" si="29"/>
        <v>17</v>
      </c>
    </row>
    <row r="112" spans="1:20" x14ac:dyDescent="0.25">
      <c r="E112" s="5"/>
      <c r="F112" s="15"/>
      <c r="G112" s="16"/>
      <c r="H112" s="17"/>
      <c r="I112" s="15"/>
      <c r="J112" s="16"/>
      <c r="K112" s="17"/>
      <c r="L112" s="15"/>
      <c r="M112" s="16"/>
      <c r="N112" s="17"/>
      <c r="O112" s="27"/>
      <c r="P112" s="28"/>
      <c r="Q112" s="29"/>
      <c r="R112" s="27"/>
      <c r="S112" s="28"/>
      <c r="T112" s="29"/>
    </row>
    <row r="113" spans="1:20" x14ac:dyDescent="0.25">
      <c r="B113" s="1" t="s">
        <v>179</v>
      </c>
      <c r="C113" s="1" t="s">
        <v>106</v>
      </c>
      <c r="D113" s="1" t="s">
        <v>59</v>
      </c>
      <c r="E113" s="5" t="s">
        <v>107</v>
      </c>
      <c r="F113" s="15">
        <v>425</v>
      </c>
      <c r="G113" s="16">
        <v>418</v>
      </c>
      <c r="H113" s="17">
        <v>42</v>
      </c>
      <c r="I113" s="15">
        <v>273</v>
      </c>
      <c r="J113" s="16">
        <v>273</v>
      </c>
      <c r="K113" s="17">
        <v>25</v>
      </c>
      <c r="L113" s="15">
        <v>276</v>
      </c>
      <c r="M113" s="16">
        <v>271</v>
      </c>
      <c r="N113" s="17">
        <v>20</v>
      </c>
      <c r="O113" s="27">
        <v>265</v>
      </c>
      <c r="P113" s="28">
        <v>257</v>
      </c>
      <c r="Q113" s="29">
        <v>34</v>
      </c>
      <c r="R113" s="27">
        <v>233</v>
      </c>
      <c r="S113" s="28">
        <v>226</v>
      </c>
      <c r="T113" s="29">
        <v>30</v>
      </c>
    </row>
    <row r="114" spans="1:20" x14ac:dyDescent="0.25">
      <c r="C114" s="1" t="s">
        <v>111</v>
      </c>
      <c r="D114" s="1" t="s">
        <v>46</v>
      </c>
      <c r="E114" s="5" t="s">
        <v>112</v>
      </c>
      <c r="F114" s="15">
        <v>291</v>
      </c>
      <c r="G114" s="16">
        <v>219</v>
      </c>
      <c r="H114" s="17">
        <v>42</v>
      </c>
      <c r="I114" s="15">
        <v>208</v>
      </c>
      <c r="J114" s="16">
        <v>159</v>
      </c>
      <c r="K114" s="17">
        <v>22</v>
      </c>
      <c r="L114" s="15">
        <v>245</v>
      </c>
      <c r="M114" s="16">
        <v>197</v>
      </c>
      <c r="N114" s="17">
        <v>30</v>
      </c>
      <c r="O114" s="27">
        <v>276</v>
      </c>
      <c r="P114" s="28">
        <v>203</v>
      </c>
      <c r="Q114" s="29">
        <v>48</v>
      </c>
      <c r="R114" s="27">
        <v>355</v>
      </c>
      <c r="S114" s="28">
        <v>195</v>
      </c>
      <c r="T114" s="29">
        <v>32</v>
      </c>
    </row>
    <row r="115" spans="1:20" x14ac:dyDescent="0.25">
      <c r="C115" s="1" t="s">
        <v>192</v>
      </c>
      <c r="D115" s="1" t="s">
        <v>59</v>
      </c>
      <c r="E115" s="5" t="s">
        <v>197</v>
      </c>
      <c r="F115" s="15"/>
      <c r="G115" s="16"/>
      <c r="H115" s="17"/>
      <c r="I115" s="15"/>
      <c r="J115" s="16"/>
      <c r="K115" s="17">
        <v>3</v>
      </c>
      <c r="L115" s="15"/>
      <c r="M115" s="16"/>
      <c r="N115" s="17">
        <v>1</v>
      </c>
      <c r="O115" s="27"/>
      <c r="P115" s="28"/>
      <c r="Q115" s="17"/>
      <c r="R115" s="15"/>
      <c r="S115" s="16"/>
      <c r="T115" s="29">
        <v>1</v>
      </c>
    </row>
    <row r="116" spans="1:20" x14ac:dyDescent="0.25">
      <c r="C116" s="1" t="s">
        <v>193</v>
      </c>
      <c r="D116" s="1" t="s">
        <v>59</v>
      </c>
      <c r="E116" s="5" t="s">
        <v>198</v>
      </c>
      <c r="F116" s="15"/>
      <c r="G116" s="16"/>
      <c r="H116" s="17"/>
      <c r="I116" s="15"/>
      <c r="J116" s="16"/>
      <c r="K116" s="17">
        <v>1</v>
      </c>
      <c r="L116" s="15"/>
      <c r="M116" s="16"/>
      <c r="N116" s="17">
        <v>1</v>
      </c>
      <c r="O116" s="27"/>
      <c r="P116" s="28"/>
      <c r="Q116" s="17"/>
      <c r="R116" s="15"/>
      <c r="S116" s="16"/>
      <c r="T116" s="29">
        <v>1</v>
      </c>
    </row>
    <row r="117" spans="1:20" x14ac:dyDescent="0.25">
      <c r="C117" s="1" t="s">
        <v>194</v>
      </c>
      <c r="D117" s="1" t="s">
        <v>59</v>
      </c>
      <c r="E117" s="5" t="s">
        <v>199</v>
      </c>
      <c r="F117" s="15"/>
      <c r="G117" s="16"/>
      <c r="H117" s="17"/>
      <c r="I117" s="15"/>
      <c r="J117" s="16"/>
      <c r="K117" s="17">
        <v>2</v>
      </c>
      <c r="L117" s="15"/>
      <c r="M117" s="16"/>
      <c r="N117" s="17">
        <v>1</v>
      </c>
      <c r="O117" s="27"/>
      <c r="P117" s="28"/>
      <c r="Q117" s="17"/>
      <c r="R117" s="15"/>
      <c r="S117" s="16"/>
      <c r="T117" s="29">
        <v>1</v>
      </c>
    </row>
    <row r="118" spans="1:20" x14ac:dyDescent="0.25">
      <c r="C118" s="1" t="s">
        <v>195</v>
      </c>
      <c r="D118" s="1" t="s">
        <v>59</v>
      </c>
      <c r="E118" s="5" t="s">
        <v>200</v>
      </c>
      <c r="F118" s="15"/>
      <c r="G118" s="16"/>
      <c r="H118" s="17">
        <v>16</v>
      </c>
      <c r="I118" s="15"/>
      <c r="J118" s="16"/>
      <c r="K118" s="17">
        <v>8</v>
      </c>
      <c r="L118" s="15"/>
      <c r="M118" s="16"/>
      <c r="N118" s="17">
        <v>10</v>
      </c>
      <c r="O118" s="27"/>
      <c r="P118" s="28"/>
      <c r="Q118" s="17">
        <v>17</v>
      </c>
      <c r="R118" s="15"/>
      <c r="S118" s="16"/>
      <c r="T118" s="29">
        <v>18</v>
      </c>
    </row>
    <row r="119" spans="1:20" x14ac:dyDescent="0.25">
      <c r="C119" s="1" t="s">
        <v>196</v>
      </c>
      <c r="D119" s="1" t="s">
        <v>59</v>
      </c>
      <c r="E119" s="5" t="s">
        <v>206</v>
      </c>
      <c r="F119" s="15"/>
      <c r="G119" s="16"/>
      <c r="H119" s="17">
        <v>2</v>
      </c>
      <c r="I119" s="15"/>
      <c r="J119" s="16"/>
      <c r="K119" s="17">
        <v>3</v>
      </c>
      <c r="L119" s="15"/>
      <c r="M119" s="16"/>
      <c r="N119" s="17">
        <v>6</v>
      </c>
      <c r="O119" s="27"/>
      <c r="P119" s="28"/>
      <c r="Q119" s="17">
        <v>7</v>
      </c>
      <c r="R119" s="15"/>
      <c r="S119" s="16"/>
      <c r="T119" s="29">
        <v>15</v>
      </c>
    </row>
    <row r="120" spans="1:20" x14ac:dyDescent="0.25">
      <c r="B120" s="2" t="s">
        <v>262</v>
      </c>
      <c r="E120" s="5"/>
      <c r="F120" s="18">
        <f t="shared" ref="F120:L120" si="30">SUM(F113:F119)</f>
        <v>716</v>
      </c>
      <c r="G120" s="19">
        <f t="shared" si="30"/>
        <v>637</v>
      </c>
      <c r="H120" s="19">
        <f t="shared" si="30"/>
        <v>102</v>
      </c>
      <c r="I120" s="18">
        <f t="shared" si="30"/>
        <v>481</v>
      </c>
      <c r="J120" s="19">
        <f t="shared" si="30"/>
        <v>432</v>
      </c>
      <c r="K120" s="19">
        <f t="shared" si="30"/>
        <v>64</v>
      </c>
      <c r="L120" s="18">
        <f t="shared" si="30"/>
        <v>521</v>
      </c>
      <c r="M120" s="19">
        <f t="shared" ref="M120:T120" si="31">SUM(M113:M119)</f>
        <v>468</v>
      </c>
      <c r="N120" s="20">
        <f t="shared" si="31"/>
        <v>69</v>
      </c>
      <c r="O120" s="18">
        <f t="shared" si="31"/>
        <v>541</v>
      </c>
      <c r="P120" s="19">
        <f t="shared" si="31"/>
        <v>460</v>
      </c>
      <c r="Q120" s="20">
        <f t="shared" si="31"/>
        <v>106</v>
      </c>
      <c r="R120" s="18">
        <f t="shared" si="31"/>
        <v>588</v>
      </c>
      <c r="S120" s="19">
        <f t="shared" si="31"/>
        <v>421</v>
      </c>
      <c r="T120" s="20">
        <f t="shared" si="31"/>
        <v>98</v>
      </c>
    </row>
    <row r="121" spans="1:20" x14ac:dyDescent="0.25">
      <c r="E121" s="5"/>
      <c r="F121" s="15"/>
      <c r="G121" s="16"/>
      <c r="H121" s="17"/>
      <c r="I121" s="15"/>
      <c r="J121" s="16"/>
      <c r="K121" s="17"/>
      <c r="L121" s="15"/>
      <c r="M121" s="16"/>
      <c r="N121" s="17"/>
      <c r="O121" s="27"/>
      <c r="P121" s="28"/>
      <c r="Q121" s="17"/>
      <c r="R121" s="15"/>
      <c r="S121" s="16"/>
      <c r="T121" s="29"/>
    </row>
    <row r="122" spans="1:20" x14ac:dyDescent="0.25">
      <c r="B122" s="5" t="s">
        <v>8</v>
      </c>
      <c r="C122" s="1" t="s">
        <v>213</v>
      </c>
      <c r="D122" s="1" t="s">
        <v>59</v>
      </c>
      <c r="E122" s="5" t="s">
        <v>211</v>
      </c>
      <c r="F122" s="15"/>
      <c r="G122" s="16"/>
      <c r="H122" s="17"/>
      <c r="I122" s="15"/>
      <c r="J122" s="16"/>
      <c r="K122" s="17"/>
      <c r="L122" s="15"/>
      <c r="M122" s="16"/>
      <c r="N122" s="17"/>
      <c r="O122" s="15"/>
      <c r="P122" s="16"/>
      <c r="Q122" s="17"/>
      <c r="R122" s="15">
        <v>12</v>
      </c>
      <c r="S122" s="16">
        <v>11</v>
      </c>
      <c r="T122" s="29">
        <v>0</v>
      </c>
    </row>
    <row r="123" spans="1:20" x14ac:dyDescent="0.25">
      <c r="B123" s="2"/>
      <c r="C123" s="1" t="s">
        <v>214</v>
      </c>
      <c r="D123" s="1" t="s">
        <v>46</v>
      </c>
      <c r="E123" s="5" t="s">
        <v>212</v>
      </c>
      <c r="F123" s="15"/>
      <c r="G123" s="16"/>
      <c r="H123" s="17"/>
      <c r="I123" s="15"/>
      <c r="J123" s="16"/>
      <c r="K123" s="17"/>
      <c r="L123" s="15"/>
      <c r="M123" s="16"/>
      <c r="N123" s="17"/>
      <c r="O123" s="15"/>
      <c r="P123" s="16"/>
      <c r="Q123" s="17"/>
      <c r="R123" s="15">
        <v>12</v>
      </c>
      <c r="S123" s="16">
        <v>7</v>
      </c>
      <c r="T123" s="29">
        <v>0</v>
      </c>
    </row>
    <row r="124" spans="1:20" x14ac:dyDescent="0.25">
      <c r="B124" s="2"/>
      <c r="C124" s="1" t="s">
        <v>159</v>
      </c>
      <c r="D124" s="1" t="s">
        <v>153</v>
      </c>
      <c r="E124" s="5" t="s">
        <v>244</v>
      </c>
      <c r="F124" s="15">
        <v>51</v>
      </c>
      <c r="G124" s="16">
        <v>48</v>
      </c>
      <c r="H124" s="17">
        <v>10</v>
      </c>
      <c r="I124" s="15">
        <v>35</v>
      </c>
      <c r="J124" s="16">
        <v>33</v>
      </c>
      <c r="K124" s="17">
        <v>12</v>
      </c>
      <c r="L124" s="15">
        <v>38</v>
      </c>
      <c r="M124" s="16">
        <v>37</v>
      </c>
      <c r="N124" s="17">
        <v>11</v>
      </c>
      <c r="O124" s="15">
        <v>35</v>
      </c>
      <c r="P124" s="16">
        <v>28</v>
      </c>
      <c r="Q124" s="17">
        <v>9</v>
      </c>
      <c r="R124" s="15">
        <v>1</v>
      </c>
      <c r="S124" s="16">
        <v>1</v>
      </c>
      <c r="T124" s="29">
        <v>9</v>
      </c>
    </row>
    <row r="125" spans="1:20" x14ac:dyDescent="0.25">
      <c r="C125" s="1" t="s">
        <v>160</v>
      </c>
      <c r="D125" s="1" t="s">
        <v>46</v>
      </c>
      <c r="E125" s="5" t="s">
        <v>243</v>
      </c>
      <c r="F125" s="15">
        <v>21</v>
      </c>
      <c r="G125" s="16">
        <v>16</v>
      </c>
      <c r="H125" s="17">
        <v>3</v>
      </c>
      <c r="I125" s="15">
        <v>13</v>
      </c>
      <c r="J125" s="16">
        <v>9</v>
      </c>
      <c r="K125" s="17">
        <v>2</v>
      </c>
      <c r="L125" s="15">
        <v>12</v>
      </c>
      <c r="M125" s="16">
        <v>10</v>
      </c>
      <c r="N125" s="17">
        <v>3</v>
      </c>
      <c r="O125" s="15">
        <v>16</v>
      </c>
      <c r="P125" s="16">
        <v>15</v>
      </c>
      <c r="Q125" s="17">
        <v>6</v>
      </c>
      <c r="R125" s="15">
        <v>0</v>
      </c>
      <c r="S125" s="16">
        <v>0</v>
      </c>
      <c r="T125" s="29">
        <v>6</v>
      </c>
    </row>
    <row r="126" spans="1:20" x14ac:dyDescent="0.25">
      <c r="B126" s="2" t="s">
        <v>263</v>
      </c>
      <c r="E126" s="5"/>
      <c r="F126" s="18">
        <f t="shared" ref="F126:L126" si="32">SUM(F122:F125)</f>
        <v>72</v>
      </c>
      <c r="G126" s="19">
        <f t="shared" si="32"/>
        <v>64</v>
      </c>
      <c r="H126" s="19">
        <f t="shared" si="32"/>
        <v>13</v>
      </c>
      <c r="I126" s="18">
        <f t="shared" si="32"/>
        <v>48</v>
      </c>
      <c r="J126" s="19">
        <f t="shared" si="32"/>
        <v>42</v>
      </c>
      <c r="K126" s="19">
        <f t="shared" si="32"/>
        <v>14</v>
      </c>
      <c r="L126" s="18">
        <f t="shared" si="32"/>
        <v>50</v>
      </c>
      <c r="M126" s="19">
        <f t="shared" ref="M126:T126" si="33">SUM(M122:M125)</f>
        <v>47</v>
      </c>
      <c r="N126" s="20">
        <f t="shared" si="33"/>
        <v>14</v>
      </c>
      <c r="O126" s="18">
        <f t="shared" si="33"/>
        <v>51</v>
      </c>
      <c r="P126" s="19">
        <f t="shared" si="33"/>
        <v>43</v>
      </c>
      <c r="Q126" s="20">
        <f t="shared" si="33"/>
        <v>15</v>
      </c>
      <c r="R126" s="18">
        <f t="shared" si="33"/>
        <v>25</v>
      </c>
      <c r="S126" s="19">
        <f t="shared" si="33"/>
        <v>19</v>
      </c>
      <c r="T126" s="20">
        <f t="shared" si="33"/>
        <v>15</v>
      </c>
    </row>
    <row r="127" spans="1:20" x14ac:dyDescent="0.25">
      <c r="E127" s="5"/>
      <c r="F127" s="15"/>
      <c r="G127" s="16"/>
      <c r="H127" s="17"/>
      <c r="I127" s="15"/>
      <c r="J127" s="16"/>
      <c r="K127" s="17"/>
      <c r="L127" s="15"/>
      <c r="M127" s="16"/>
      <c r="N127" s="17"/>
      <c r="O127" s="15"/>
      <c r="P127" s="16"/>
      <c r="Q127" s="17"/>
      <c r="R127" s="15"/>
      <c r="S127" s="16"/>
      <c r="T127" s="29"/>
    </row>
    <row r="128" spans="1:20" ht="15.75" customHeight="1" x14ac:dyDescent="0.25">
      <c r="A128" s="11" t="s">
        <v>180</v>
      </c>
      <c r="B128" s="2"/>
      <c r="C128" s="2"/>
      <c r="D128" s="2"/>
      <c r="E128" s="2"/>
      <c r="F128" s="18">
        <f t="shared" ref="F128:K128" si="34">SUM(F111,F120,F126)</f>
        <v>952</v>
      </c>
      <c r="G128" s="19">
        <f t="shared" si="34"/>
        <v>830</v>
      </c>
      <c r="H128" s="19">
        <f t="shared" si="34"/>
        <v>126</v>
      </c>
      <c r="I128" s="18">
        <f t="shared" si="34"/>
        <v>656</v>
      </c>
      <c r="J128" s="19">
        <f t="shared" si="34"/>
        <v>582</v>
      </c>
      <c r="K128" s="19">
        <f t="shared" si="34"/>
        <v>84</v>
      </c>
      <c r="L128" s="18">
        <f>SUM(L126,L120,L111)</f>
        <v>940</v>
      </c>
      <c r="M128" s="19">
        <f t="shared" ref="M128:T128" si="35">SUM(M126,M120,M111)</f>
        <v>805</v>
      </c>
      <c r="N128" s="20">
        <f t="shared" si="35"/>
        <v>91</v>
      </c>
      <c r="O128" s="18">
        <f t="shared" si="35"/>
        <v>858</v>
      </c>
      <c r="P128" s="19">
        <f t="shared" si="35"/>
        <v>676</v>
      </c>
      <c r="Q128" s="20">
        <f t="shared" si="35"/>
        <v>131</v>
      </c>
      <c r="R128" s="18">
        <f t="shared" si="35"/>
        <v>1001</v>
      </c>
      <c r="S128" s="19">
        <f t="shared" si="35"/>
        <v>635</v>
      </c>
      <c r="T128" s="20">
        <f t="shared" si="35"/>
        <v>130</v>
      </c>
    </row>
    <row r="129" spans="1:25" ht="15.75" customHeight="1" x14ac:dyDescent="0.25">
      <c r="F129" s="21"/>
      <c r="G129" s="22"/>
      <c r="H129" s="23"/>
      <c r="I129" s="21"/>
      <c r="J129" s="22"/>
      <c r="K129" s="23"/>
      <c r="L129" s="21"/>
      <c r="M129" s="22"/>
      <c r="N129" s="23"/>
      <c r="O129" s="36"/>
      <c r="P129" s="37"/>
      <c r="Q129" s="38"/>
      <c r="R129" s="36"/>
      <c r="S129" s="37"/>
      <c r="T129" s="38"/>
    </row>
    <row r="130" spans="1:25" ht="15.75" customHeight="1" x14ac:dyDescent="0.25">
      <c r="A130" s="2" t="s">
        <v>5</v>
      </c>
      <c r="B130" s="1" t="s">
        <v>41</v>
      </c>
      <c r="C130" s="1" t="s">
        <v>40</v>
      </c>
      <c r="D130" s="1" t="s">
        <v>6</v>
      </c>
      <c r="E130" s="1" t="s">
        <v>235</v>
      </c>
      <c r="F130" s="15">
        <v>3</v>
      </c>
      <c r="G130" s="16">
        <v>3</v>
      </c>
      <c r="H130" s="17">
        <v>8</v>
      </c>
      <c r="I130" s="15">
        <v>2</v>
      </c>
      <c r="J130" s="16">
        <v>2</v>
      </c>
      <c r="K130" s="17">
        <v>0</v>
      </c>
      <c r="L130" s="15">
        <v>1</v>
      </c>
      <c r="M130" s="16">
        <v>0</v>
      </c>
      <c r="N130" s="17">
        <v>1</v>
      </c>
      <c r="O130" s="27"/>
      <c r="P130" s="28"/>
      <c r="Q130" s="29">
        <v>3</v>
      </c>
      <c r="R130" s="27">
        <v>6</v>
      </c>
      <c r="S130" s="28">
        <v>3</v>
      </c>
      <c r="T130" s="29">
        <v>3</v>
      </c>
      <c r="U130" s="5"/>
      <c r="V130" s="5"/>
      <c r="W130" s="5"/>
      <c r="X130" s="5"/>
      <c r="Y130" s="5"/>
    </row>
    <row r="131" spans="1:25" ht="15.75" customHeight="1" x14ac:dyDescent="0.25">
      <c r="C131" s="1" t="s">
        <v>43</v>
      </c>
      <c r="D131" s="1" t="s">
        <v>44</v>
      </c>
      <c r="E131" s="1" t="s">
        <v>45</v>
      </c>
      <c r="F131" s="15">
        <v>2364</v>
      </c>
      <c r="G131" s="16">
        <v>1812</v>
      </c>
      <c r="H131" s="17">
        <v>197</v>
      </c>
      <c r="I131" s="15">
        <v>1878</v>
      </c>
      <c r="J131" s="16">
        <v>1522</v>
      </c>
      <c r="K131" s="17">
        <v>187</v>
      </c>
      <c r="L131" s="15">
        <v>1656</v>
      </c>
      <c r="M131" s="16">
        <v>1337</v>
      </c>
      <c r="N131" s="17">
        <v>206</v>
      </c>
      <c r="O131" s="27">
        <v>1624</v>
      </c>
      <c r="P131" s="28">
        <v>1280</v>
      </c>
      <c r="Q131" s="29">
        <v>216</v>
      </c>
      <c r="R131" s="27">
        <v>1609</v>
      </c>
      <c r="S131" s="28">
        <v>1044</v>
      </c>
      <c r="T131" s="29">
        <v>183</v>
      </c>
      <c r="U131" s="5"/>
      <c r="V131" s="5"/>
      <c r="W131" s="5"/>
      <c r="X131" s="5"/>
      <c r="Y131" s="5"/>
    </row>
    <row r="132" spans="1:25" ht="15.75" customHeight="1" x14ac:dyDescent="0.25">
      <c r="B132" s="2" t="s">
        <v>264</v>
      </c>
      <c r="F132" s="18">
        <f t="shared" ref="F132:L132" si="36">SUM(F130:F131)</f>
        <v>2367</v>
      </c>
      <c r="G132" s="19">
        <f t="shared" si="36"/>
        <v>1815</v>
      </c>
      <c r="H132" s="19">
        <f t="shared" si="36"/>
        <v>205</v>
      </c>
      <c r="I132" s="18">
        <f t="shared" si="36"/>
        <v>1880</v>
      </c>
      <c r="J132" s="19">
        <f t="shared" si="36"/>
        <v>1524</v>
      </c>
      <c r="K132" s="19">
        <f t="shared" si="36"/>
        <v>187</v>
      </c>
      <c r="L132" s="18">
        <f t="shared" si="36"/>
        <v>1657</v>
      </c>
      <c r="M132" s="19">
        <f t="shared" ref="M132:T132" si="37">SUM(M130:M131)</f>
        <v>1337</v>
      </c>
      <c r="N132" s="20">
        <f t="shared" si="37"/>
        <v>207</v>
      </c>
      <c r="O132" s="18">
        <f t="shared" si="37"/>
        <v>1624</v>
      </c>
      <c r="P132" s="19">
        <f t="shared" si="37"/>
        <v>1280</v>
      </c>
      <c r="Q132" s="20">
        <f t="shared" si="37"/>
        <v>219</v>
      </c>
      <c r="R132" s="18">
        <f t="shared" si="37"/>
        <v>1615</v>
      </c>
      <c r="S132" s="19">
        <f t="shared" si="37"/>
        <v>1047</v>
      </c>
      <c r="T132" s="20">
        <f t="shared" si="37"/>
        <v>186</v>
      </c>
      <c r="U132" s="5"/>
      <c r="V132" s="5"/>
      <c r="W132" s="5"/>
      <c r="X132" s="5"/>
      <c r="Y132" s="5"/>
    </row>
    <row r="133" spans="1:25" ht="15.75" customHeight="1" x14ac:dyDescent="0.25">
      <c r="F133" s="15"/>
      <c r="G133" s="16"/>
      <c r="H133" s="17"/>
      <c r="I133" s="15"/>
      <c r="J133" s="16"/>
      <c r="K133" s="17"/>
      <c r="L133" s="15"/>
      <c r="M133" s="16"/>
      <c r="N133" s="17"/>
      <c r="O133" s="27"/>
      <c r="P133" s="28"/>
      <c r="Q133" s="29"/>
      <c r="R133" s="27"/>
      <c r="S133" s="28"/>
      <c r="T133" s="29"/>
      <c r="U133" s="5"/>
      <c r="V133" s="5"/>
      <c r="W133" s="5"/>
      <c r="X133" s="5"/>
      <c r="Y133" s="5"/>
    </row>
    <row r="134" spans="1:25" ht="15.75" customHeight="1" x14ac:dyDescent="0.25">
      <c r="B134" s="1" t="s">
        <v>67</v>
      </c>
      <c r="C134" s="1" t="s">
        <v>66</v>
      </c>
      <c r="D134" s="1" t="s">
        <v>6</v>
      </c>
      <c r="E134" s="5" t="s">
        <v>289</v>
      </c>
      <c r="F134" s="15">
        <v>3</v>
      </c>
      <c r="G134" s="16">
        <v>3</v>
      </c>
      <c r="H134" s="17">
        <v>6</v>
      </c>
      <c r="I134" s="15"/>
      <c r="J134" s="16"/>
      <c r="K134" s="17"/>
      <c r="L134" s="15">
        <v>2</v>
      </c>
      <c r="M134" s="16">
        <v>2</v>
      </c>
      <c r="N134" s="17">
        <v>0</v>
      </c>
      <c r="O134" s="27">
        <v>1</v>
      </c>
      <c r="P134" s="28">
        <v>1</v>
      </c>
      <c r="Q134" s="29">
        <v>1</v>
      </c>
      <c r="R134" s="27">
        <v>4</v>
      </c>
      <c r="S134" s="28">
        <v>3</v>
      </c>
      <c r="T134" s="29">
        <v>1</v>
      </c>
      <c r="U134" s="5"/>
      <c r="V134" s="5"/>
      <c r="W134" s="5"/>
      <c r="X134" s="5"/>
      <c r="Y134" s="5"/>
    </row>
    <row r="135" spans="1:25" ht="15.75" customHeight="1" x14ac:dyDescent="0.25">
      <c r="B135" s="2"/>
      <c r="C135" s="1" t="s">
        <v>88</v>
      </c>
      <c r="D135" s="1" t="s">
        <v>44</v>
      </c>
      <c r="E135" s="5" t="s">
        <v>89</v>
      </c>
      <c r="F135" s="15">
        <v>842</v>
      </c>
      <c r="G135" s="16">
        <v>634</v>
      </c>
      <c r="H135" s="17">
        <v>70</v>
      </c>
      <c r="I135" s="15">
        <v>536</v>
      </c>
      <c r="J135" s="16">
        <v>431</v>
      </c>
      <c r="K135" s="17">
        <v>63</v>
      </c>
      <c r="L135" s="15">
        <v>438</v>
      </c>
      <c r="M135" s="16">
        <v>349</v>
      </c>
      <c r="N135" s="17">
        <v>52</v>
      </c>
      <c r="O135" s="27">
        <v>457</v>
      </c>
      <c r="P135" s="28">
        <v>355</v>
      </c>
      <c r="Q135" s="29">
        <v>57</v>
      </c>
      <c r="R135" s="27">
        <v>467</v>
      </c>
      <c r="S135" s="28">
        <v>319</v>
      </c>
      <c r="T135" s="29">
        <v>50</v>
      </c>
      <c r="U135" s="5"/>
      <c r="V135" s="5"/>
      <c r="W135" s="5"/>
      <c r="X135" s="5"/>
      <c r="Y135" s="5"/>
    </row>
    <row r="136" spans="1:25" ht="15.75" customHeight="1" x14ac:dyDescent="0.25">
      <c r="B136" s="2" t="s">
        <v>260</v>
      </c>
      <c r="E136" s="5"/>
      <c r="F136" s="18">
        <f t="shared" ref="F136:L136" si="38">SUM(F134:F135)</f>
        <v>845</v>
      </c>
      <c r="G136" s="19">
        <f t="shared" si="38"/>
        <v>637</v>
      </c>
      <c r="H136" s="19">
        <f t="shared" si="38"/>
        <v>76</v>
      </c>
      <c r="I136" s="18">
        <f t="shared" si="38"/>
        <v>536</v>
      </c>
      <c r="J136" s="19">
        <f t="shared" si="38"/>
        <v>431</v>
      </c>
      <c r="K136" s="19">
        <f t="shared" si="38"/>
        <v>63</v>
      </c>
      <c r="L136" s="18">
        <f t="shared" si="38"/>
        <v>440</v>
      </c>
      <c r="M136" s="19">
        <f t="shared" ref="M136:T136" si="39">SUM(M134:M135)</f>
        <v>351</v>
      </c>
      <c r="N136" s="20">
        <f t="shared" si="39"/>
        <v>52</v>
      </c>
      <c r="O136" s="18">
        <f t="shared" si="39"/>
        <v>458</v>
      </c>
      <c r="P136" s="19">
        <f t="shared" si="39"/>
        <v>356</v>
      </c>
      <c r="Q136" s="20">
        <f t="shared" si="39"/>
        <v>58</v>
      </c>
      <c r="R136" s="18">
        <f t="shared" si="39"/>
        <v>471</v>
      </c>
      <c r="S136" s="19">
        <f t="shared" si="39"/>
        <v>322</v>
      </c>
      <c r="T136" s="20">
        <f t="shared" si="39"/>
        <v>51</v>
      </c>
      <c r="U136" s="5"/>
      <c r="V136" s="5"/>
      <c r="W136" s="5"/>
      <c r="X136" s="5"/>
      <c r="Y136" s="5"/>
    </row>
    <row r="137" spans="1:25" ht="15.75" customHeight="1" x14ac:dyDescent="0.25">
      <c r="B137" s="2"/>
      <c r="E137" s="5"/>
      <c r="F137" s="15"/>
      <c r="G137" s="16"/>
      <c r="H137" s="17"/>
      <c r="I137" s="15"/>
      <c r="J137" s="16"/>
      <c r="K137" s="17"/>
      <c r="L137" s="15"/>
      <c r="M137" s="16"/>
      <c r="N137" s="17"/>
      <c r="O137" s="27"/>
      <c r="P137" s="28"/>
      <c r="Q137" s="29"/>
      <c r="R137" s="27"/>
      <c r="S137" s="28"/>
      <c r="T137" s="29"/>
      <c r="U137" s="5"/>
      <c r="V137" s="5"/>
      <c r="W137" s="5"/>
      <c r="X137" s="5"/>
      <c r="Y137" s="5"/>
    </row>
    <row r="138" spans="1:25" ht="15.75" customHeight="1" x14ac:dyDescent="0.25">
      <c r="B138" s="5" t="s">
        <v>42</v>
      </c>
      <c r="C138" s="1" t="s">
        <v>259</v>
      </c>
      <c r="D138" s="1" t="s">
        <v>6</v>
      </c>
      <c r="E138" s="5" t="s">
        <v>236</v>
      </c>
      <c r="F138" s="15">
        <v>1138</v>
      </c>
      <c r="G138" s="16">
        <v>889</v>
      </c>
      <c r="H138" s="17">
        <v>79</v>
      </c>
      <c r="I138" s="15">
        <v>801</v>
      </c>
      <c r="J138" s="16">
        <v>735</v>
      </c>
      <c r="K138" s="17">
        <v>93</v>
      </c>
      <c r="L138" s="15"/>
      <c r="M138" s="16"/>
      <c r="N138" s="17"/>
      <c r="O138" s="27">
        <v>0</v>
      </c>
      <c r="P138" s="28">
        <v>0</v>
      </c>
      <c r="Q138" s="29">
        <v>7</v>
      </c>
      <c r="R138" s="27">
        <v>1</v>
      </c>
      <c r="S138" s="28">
        <v>1</v>
      </c>
      <c r="T138" s="29">
        <v>5</v>
      </c>
      <c r="U138" s="5"/>
      <c r="V138" s="5"/>
      <c r="W138" s="5"/>
      <c r="X138" s="5"/>
      <c r="Y138" s="5"/>
    </row>
    <row r="139" spans="1:25" ht="15.75" customHeight="1" x14ac:dyDescent="0.25">
      <c r="C139" s="5" t="s">
        <v>98</v>
      </c>
      <c r="D139" s="5" t="s">
        <v>44</v>
      </c>
      <c r="E139" s="5" t="s">
        <v>237</v>
      </c>
      <c r="F139" s="15"/>
      <c r="G139" s="16"/>
      <c r="H139" s="17"/>
      <c r="I139" s="15">
        <v>80</v>
      </c>
      <c r="J139" s="16">
        <v>9</v>
      </c>
      <c r="K139" s="17">
        <v>0</v>
      </c>
      <c r="L139" s="15">
        <v>910</v>
      </c>
      <c r="M139" s="16">
        <v>762</v>
      </c>
      <c r="N139" s="17">
        <v>88</v>
      </c>
      <c r="O139" s="27">
        <v>1319</v>
      </c>
      <c r="P139" s="28">
        <v>997</v>
      </c>
      <c r="Q139" s="29">
        <v>141</v>
      </c>
      <c r="R139" s="27">
        <v>1474</v>
      </c>
      <c r="S139" s="28">
        <v>875</v>
      </c>
      <c r="T139" s="29">
        <v>155</v>
      </c>
      <c r="U139" s="5"/>
      <c r="V139" s="5"/>
      <c r="W139" s="5"/>
      <c r="X139" s="5"/>
      <c r="Y139" s="5"/>
    </row>
    <row r="140" spans="1:25" ht="15.75" customHeight="1" x14ac:dyDescent="0.25">
      <c r="B140" s="2" t="s">
        <v>265</v>
      </c>
      <c r="C140" s="5"/>
      <c r="D140" s="5"/>
      <c r="E140" s="5"/>
      <c r="F140" s="18">
        <f t="shared" ref="F140:L140" si="40">SUM(F138:F139)</f>
        <v>1138</v>
      </c>
      <c r="G140" s="19">
        <f t="shared" si="40"/>
        <v>889</v>
      </c>
      <c r="H140" s="19">
        <f t="shared" si="40"/>
        <v>79</v>
      </c>
      <c r="I140" s="18">
        <f t="shared" si="40"/>
        <v>881</v>
      </c>
      <c r="J140" s="19">
        <f t="shared" si="40"/>
        <v>744</v>
      </c>
      <c r="K140" s="19">
        <f t="shared" si="40"/>
        <v>93</v>
      </c>
      <c r="L140" s="18">
        <f t="shared" si="40"/>
        <v>910</v>
      </c>
      <c r="M140" s="19">
        <f t="shared" ref="M140:T140" si="41">SUM(M138:M139)</f>
        <v>762</v>
      </c>
      <c r="N140" s="20">
        <f t="shared" si="41"/>
        <v>88</v>
      </c>
      <c r="O140" s="18">
        <f t="shared" si="41"/>
        <v>1319</v>
      </c>
      <c r="P140" s="19">
        <f t="shared" si="41"/>
        <v>997</v>
      </c>
      <c r="Q140" s="20">
        <f t="shared" si="41"/>
        <v>148</v>
      </c>
      <c r="R140" s="18">
        <f t="shared" si="41"/>
        <v>1475</v>
      </c>
      <c r="S140" s="19">
        <f t="shared" si="41"/>
        <v>876</v>
      </c>
      <c r="T140" s="20">
        <f t="shared" si="41"/>
        <v>160</v>
      </c>
      <c r="U140" s="5"/>
      <c r="V140" s="5"/>
      <c r="W140" s="5"/>
      <c r="X140" s="5"/>
      <c r="Y140" s="5"/>
    </row>
    <row r="141" spans="1:25" ht="15.75" customHeight="1" x14ac:dyDescent="0.25">
      <c r="C141" s="5"/>
      <c r="D141" s="5"/>
      <c r="E141" s="5"/>
      <c r="F141" s="15"/>
      <c r="G141" s="16"/>
      <c r="H141" s="17"/>
      <c r="I141" s="15"/>
      <c r="J141" s="16"/>
      <c r="K141" s="17"/>
      <c r="L141" s="15"/>
      <c r="M141" s="16"/>
      <c r="N141" s="17"/>
      <c r="O141" s="27"/>
      <c r="P141" s="28"/>
      <c r="Q141" s="29"/>
      <c r="R141" s="27"/>
      <c r="S141" s="28"/>
      <c r="T141" s="29"/>
      <c r="U141" s="5"/>
      <c r="V141" s="5"/>
      <c r="W141" s="5"/>
      <c r="X141" s="5"/>
      <c r="Y141" s="5"/>
    </row>
    <row r="142" spans="1:25" s="2" customFormat="1" x14ac:dyDescent="0.25">
      <c r="B142" s="5" t="s">
        <v>146</v>
      </c>
      <c r="C142" s="5" t="s">
        <v>62</v>
      </c>
      <c r="D142" s="5" t="s">
        <v>6</v>
      </c>
      <c r="E142" s="5" t="s">
        <v>63</v>
      </c>
      <c r="F142" s="15">
        <v>293</v>
      </c>
      <c r="G142" s="16">
        <v>219</v>
      </c>
      <c r="H142" s="17">
        <v>19</v>
      </c>
      <c r="I142" s="15">
        <v>216</v>
      </c>
      <c r="J142" s="16">
        <v>178</v>
      </c>
      <c r="K142" s="17">
        <v>17</v>
      </c>
      <c r="L142" s="15">
        <v>210</v>
      </c>
      <c r="M142" s="16">
        <v>182</v>
      </c>
      <c r="N142" s="17">
        <v>24</v>
      </c>
      <c r="O142" s="27">
        <v>214</v>
      </c>
      <c r="P142" s="28">
        <v>171</v>
      </c>
      <c r="Q142" s="29">
        <v>21</v>
      </c>
      <c r="R142" s="27">
        <v>272</v>
      </c>
      <c r="S142" s="28">
        <v>167</v>
      </c>
      <c r="T142" s="29">
        <v>25</v>
      </c>
      <c r="U142" s="5"/>
      <c r="V142" s="5"/>
      <c r="W142" s="5"/>
      <c r="X142" s="5"/>
      <c r="Y142" s="5"/>
    </row>
    <row r="143" spans="1:25" x14ac:dyDescent="0.25">
      <c r="B143" s="5"/>
      <c r="C143" s="5" t="s">
        <v>132</v>
      </c>
      <c r="D143" s="5" t="s">
        <v>6</v>
      </c>
      <c r="E143" s="5" t="s">
        <v>133</v>
      </c>
      <c r="F143" s="15">
        <v>54</v>
      </c>
      <c r="G143" s="16">
        <v>42</v>
      </c>
      <c r="H143" s="17">
        <v>4</v>
      </c>
      <c r="I143" s="15">
        <v>74</v>
      </c>
      <c r="J143" s="16">
        <v>65</v>
      </c>
      <c r="K143" s="17">
        <v>13</v>
      </c>
      <c r="L143" s="15">
        <v>92</v>
      </c>
      <c r="M143" s="16">
        <v>76</v>
      </c>
      <c r="N143" s="17">
        <v>15</v>
      </c>
      <c r="O143" s="27">
        <v>124</v>
      </c>
      <c r="P143" s="28">
        <v>95</v>
      </c>
      <c r="Q143" s="29">
        <v>15</v>
      </c>
      <c r="R143" s="27">
        <v>74</v>
      </c>
      <c r="S143" s="28">
        <v>50</v>
      </c>
      <c r="T143" s="29">
        <v>6</v>
      </c>
      <c r="U143" s="5"/>
      <c r="V143" s="5"/>
      <c r="W143" s="5"/>
      <c r="X143" s="5"/>
      <c r="Y143" s="5"/>
    </row>
    <row r="144" spans="1:25" x14ac:dyDescent="0.25">
      <c r="B144" s="5"/>
      <c r="C144" s="5" t="s">
        <v>57</v>
      </c>
      <c r="D144" s="5" t="s">
        <v>6</v>
      </c>
      <c r="E144" s="5" t="s">
        <v>58</v>
      </c>
      <c r="F144" s="15">
        <v>369</v>
      </c>
      <c r="G144" s="16">
        <v>309</v>
      </c>
      <c r="H144" s="17">
        <v>35</v>
      </c>
      <c r="I144" s="15">
        <v>280</v>
      </c>
      <c r="J144" s="16">
        <v>244</v>
      </c>
      <c r="K144" s="17">
        <v>44</v>
      </c>
      <c r="L144" s="15">
        <v>301</v>
      </c>
      <c r="M144" s="16">
        <v>262</v>
      </c>
      <c r="N144" s="17">
        <v>38</v>
      </c>
      <c r="O144" s="27">
        <v>303</v>
      </c>
      <c r="P144" s="28">
        <v>243</v>
      </c>
      <c r="Q144" s="29">
        <v>38</v>
      </c>
      <c r="R144" s="27">
        <v>313</v>
      </c>
      <c r="S144" s="28">
        <v>227</v>
      </c>
      <c r="T144" s="29">
        <v>41</v>
      </c>
      <c r="U144" s="5"/>
      <c r="V144" s="5"/>
      <c r="W144" s="5"/>
      <c r="X144" s="5"/>
      <c r="Y144" s="5"/>
    </row>
    <row r="145" spans="2:25" x14ac:dyDescent="0.25">
      <c r="B145" s="5"/>
      <c r="C145" s="5" t="s">
        <v>13</v>
      </c>
      <c r="D145" s="5" t="s">
        <v>6</v>
      </c>
      <c r="E145" s="5" t="s">
        <v>14</v>
      </c>
      <c r="F145" s="15">
        <v>17</v>
      </c>
      <c r="G145" s="16">
        <v>14</v>
      </c>
      <c r="H145" s="17">
        <v>3</v>
      </c>
      <c r="I145" s="15">
        <v>12</v>
      </c>
      <c r="J145" s="16">
        <v>7</v>
      </c>
      <c r="K145" s="17">
        <v>2</v>
      </c>
      <c r="L145" s="15">
        <v>18</v>
      </c>
      <c r="M145" s="16">
        <v>16</v>
      </c>
      <c r="N145" s="17">
        <v>1</v>
      </c>
      <c r="O145" s="27">
        <v>21</v>
      </c>
      <c r="P145" s="28">
        <v>18</v>
      </c>
      <c r="Q145" s="29">
        <v>5</v>
      </c>
      <c r="R145" s="27">
        <v>13</v>
      </c>
      <c r="S145" s="28">
        <v>10</v>
      </c>
      <c r="T145" s="29">
        <v>3</v>
      </c>
      <c r="U145" s="5"/>
      <c r="V145" s="5"/>
      <c r="W145" s="5"/>
      <c r="X145" s="5"/>
      <c r="Y145" s="5"/>
    </row>
    <row r="146" spans="2:25" x14ac:dyDescent="0.25">
      <c r="B146" s="2" t="s">
        <v>266</v>
      </c>
      <c r="C146" s="5"/>
      <c r="D146" s="5"/>
      <c r="E146" s="5"/>
      <c r="F146" s="18">
        <f t="shared" ref="F146:L146" si="42">SUM(F142:F145)</f>
        <v>733</v>
      </c>
      <c r="G146" s="19">
        <f t="shared" si="42"/>
        <v>584</v>
      </c>
      <c r="H146" s="19">
        <f t="shared" si="42"/>
        <v>61</v>
      </c>
      <c r="I146" s="18">
        <f t="shared" si="42"/>
        <v>582</v>
      </c>
      <c r="J146" s="19">
        <f t="shared" si="42"/>
        <v>494</v>
      </c>
      <c r="K146" s="19">
        <f t="shared" si="42"/>
        <v>76</v>
      </c>
      <c r="L146" s="18">
        <f t="shared" si="42"/>
        <v>621</v>
      </c>
      <c r="M146" s="19">
        <f t="shared" ref="M146:T146" si="43">SUM(M142:M145)</f>
        <v>536</v>
      </c>
      <c r="N146" s="20">
        <f t="shared" si="43"/>
        <v>78</v>
      </c>
      <c r="O146" s="18">
        <f t="shared" si="43"/>
        <v>662</v>
      </c>
      <c r="P146" s="19">
        <f t="shared" si="43"/>
        <v>527</v>
      </c>
      <c r="Q146" s="20">
        <f t="shared" si="43"/>
        <v>79</v>
      </c>
      <c r="R146" s="18">
        <f t="shared" si="43"/>
        <v>672</v>
      </c>
      <c r="S146" s="19">
        <f t="shared" si="43"/>
        <v>454</v>
      </c>
      <c r="T146" s="20">
        <f t="shared" si="43"/>
        <v>75</v>
      </c>
      <c r="U146" s="5"/>
      <c r="V146" s="5"/>
      <c r="W146" s="5"/>
      <c r="X146" s="5"/>
      <c r="Y146" s="5"/>
    </row>
    <row r="147" spans="2:25" x14ac:dyDescent="0.25">
      <c r="B147" s="5"/>
      <c r="C147" s="5"/>
      <c r="D147" s="5"/>
      <c r="E147" s="5"/>
      <c r="F147" s="15"/>
      <c r="G147" s="16"/>
      <c r="H147" s="17"/>
      <c r="I147" s="15"/>
      <c r="J147" s="16"/>
      <c r="K147" s="17"/>
      <c r="L147" s="15"/>
      <c r="M147" s="16"/>
      <c r="N147" s="17"/>
      <c r="O147" s="27"/>
      <c r="P147" s="28"/>
      <c r="Q147" s="29"/>
      <c r="R147" s="27"/>
      <c r="S147" s="28"/>
      <c r="T147" s="29"/>
      <c r="U147" s="5"/>
      <c r="V147" s="5"/>
      <c r="W147" s="5"/>
      <c r="X147" s="5"/>
      <c r="Y147" s="5"/>
    </row>
    <row r="148" spans="2:25" x14ac:dyDescent="0.25">
      <c r="B148" s="5" t="s">
        <v>145</v>
      </c>
      <c r="C148" s="5" t="s">
        <v>71</v>
      </c>
      <c r="D148" s="5" t="s">
        <v>6</v>
      </c>
      <c r="E148" s="5" t="s">
        <v>72</v>
      </c>
      <c r="F148" s="15">
        <v>140</v>
      </c>
      <c r="G148" s="16">
        <v>104</v>
      </c>
      <c r="H148" s="17">
        <v>6</v>
      </c>
      <c r="I148" s="15">
        <v>254</v>
      </c>
      <c r="J148" s="16">
        <v>216</v>
      </c>
      <c r="K148" s="17">
        <v>42</v>
      </c>
      <c r="L148" s="15">
        <v>232</v>
      </c>
      <c r="M148" s="16">
        <v>194</v>
      </c>
      <c r="N148" s="17">
        <v>40</v>
      </c>
      <c r="O148" s="27">
        <v>270</v>
      </c>
      <c r="P148" s="28">
        <v>208</v>
      </c>
      <c r="Q148" s="29">
        <v>34</v>
      </c>
      <c r="R148" s="27">
        <v>308</v>
      </c>
      <c r="S148" s="28">
        <v>189</v>
      </c>
      <c r="T148" s="29">
        <v>52</v>
      </c>
    </row>
    <row r="149" spans="2:25" x14ac:dyDescent="0.25">
      <c r="B149" s="5"/>
      <c r="C149" s="5" t="s">
        <v>281</v>
      </c>
      <c r="D149" s="5" t="s">
        <v>6</v>
      </c>
      <c r="E149" s="5" t="s">
        <v>72</v>
      </c>
      <c r="F149" s="15">
        <v>206</v>
      </c>
      <c r="G149" s="16">
        <v>177</v>
      </c>
      <c r="H149" s="17">
        <v>47</v>
      </c>
      <c r="I149" s="15"/>
      <c r="J149" s="16"/>
      <c r="K149" s="17"/>
      <c r="L149" s="15"/>
      <c r="M149" s="16"/>
      <c r="N149" s="17"/>
      <c r="O149" s="27"/>
      <c r="P149" s="28"/>
      <c r="Q149" s="29"/>
      <c r="R149" s="27"/>
      <c r="S149" s="28"/>
      <c r="T149" s="29"/>
    </row>
    <row r="150" spans="2:25" x14ac:dyDescent="0.25">
      <c r="B150" s="2" t="s">
        <v>282</v>
      </c>
      <c r="C150" s="5"/>
      <c r="D150" s="5"/>
      <c r="E150" s="5"/>
      <c r="F150" s="18">
        <f>SUM(F148:F149)</f>
        <v>346</v>
      </c>
      <c r="G150" s="19">
        <f>SUM(G148:G149)</f>
        <v>281</v>
      </c>
      <c r="H150" s="19">
        <f>SUM(H148:H149)</f>
        <v>53</v>
      </c>
      <c r="I150" s="15"/>
      <c r="J150" s="16"/>
      <c r="K150" s="17"/>
      <c r="L150" s="15"/>
      <c r="M150" s="16"/>
      <c r="N150" s="17"/>
      <c r="O150" s="27"/>
      <c r="P150" s="28"/>
      <c r="Q150" s="29"/>
      <c r="R150" s="27"/>
      <c r="S150" s="28"/>
      <c r="T150" s="29"/>
    </row>
    <row r="151" spans="2:25" x14ac:dyDescent="0.25">
      <c r="B151" s="5"/>
      <c r="C151" s="5"/>
      <c r="D151" s="5"/>
      <c r="E151" s="5"/>
      <c r="F151" s="15"/>
      <c r="G151" s="16"/>
      <c r="H151" s="17"/>
      <c r="I151" s="15"/>
      <c r="J151" s="16"/>
      <c r="K151" s="17"/>
      <c r="L151" s="15"/>
      <c r="M151" s="16"/>
      <c r="N151" s="17"/>
      <c r="O151" s="27"/>
      <c r="P151" s="28"/>
      <c r="Q151" s="29"/>
      <c r="R151" s="27"/>
      <c r="S151" s="28"/>
      <c r="T151" s="29"/>
    </row>
    <row r="152" spans="2:25" x14ac:dyDescent="0.25">
      <c r="B152" s="5" t="s">
        <v>154</v>
      </c>
      <c r="C152" s="5" t="s">
        <v>26</v>
      </c>
      <c r="D152" s="5" t="s">
        <v>6</v>
      </c>
      <c r="E152" s="5" t="s">
        <v>27</v>
      </c>
      <c r="F152" s="15">
        <v>13</v>
      </c>
      <c r="G152" s="16">
        <v>11</v>
      </c>
      <c r="H152" s="17">
        <v>2</v>
      </c>
      <c r="I152" s="15">
        <v>47</v>
      </c>
      <c r="J152" s="16">
        <v>44</v>
      </c>
      <c r="K152" s="17">
        <v>7</v>
      </c>
      <c r="L152" s="15">
        <v>49</v>
      </c>
      <c r="M152" s="16">
        <v>44</v>
      </c>
      <c r="N152" s="17">
        <v>7</v>
      </c>
      <c r="O152" s="27">
        <v>46</v>
      </c>
      <c r="P152" s="28">
        <v>40</v>
      </c>
      <c r="Q152" s="29">
        <v>5</v>
      </c>
      <c r="R152" s="27">
        <v>42</v>
      </c>
      <c r="S152" s="28">
        <v>29</v>
      </c>
      <c r="T152" s="29">
        <v>12</v>
      </c>
    </row>
    <row r="153" spans="2:25" x14ac:dyDescent="0.25">
      <c r="B153" s="5"/>
      <c r="C153" s="5" t="s">
        <v>284</v>
      </c>
      <c r="D153" s="5" t="s">
        <v>6</v>
      </c>
      <c r="E153" s="5" t="s">
        <v>290</v>
      </c>
      <c r="F153" s="15"/>
      <c r="G153" s="16"/>
      <c r="H153" s="17">
        <v>6</v>
      </c>
      <c r="I153" s="15"/>
      <c r="J153" s="16"/>
      <c r="K153" s="17"/>
      <c r="L153" s="15"/>
      <c r="M153" s="16"/>
      <c r="N153" s="17"/>
      <c r="O153" s="28"/>
      <c r="P153" s="28"/>
      <c r="Q153" s="29"/>
      <c r="R153" s="28"/>
      <c r="S153" s="28"/>
      <c r="T153" s="29"/>
    </row>
    <row r="154" spans="2:25" x14ac:dyDescent="0.25">
      <c r="B154" s="5"/>
      <c r="C154" s="5" t="s">
        <v>23</v>
      </c>
      <c r="D154" s="5" t="s">
        <v>6</v>
      </c>
      <c r="E154" s="5" t="s">
        <v>276</v>
      </c>
      <c r="F154" s="15"/>
      <c r="G154" s="16"/>
      <c r="H154" s="48"/>
      <c r="I154" s="15"/>
      <c r="J154" s="16"/>
      <c r="K154" s="48">
        <v>1</v>
      </c>
      <c r="L154" s="15">
        <v>73</v>
      </c>
      <c r="M154" s="16">
        <v>49</v>
      </c>
      <c r="N154" s="17">
        <v>0</v>
      </c>
      <c r="Q154" s="29"/>
      <c r="T154" s="29"/>
    </row>
    <row r="155" spans="2:25" x14ac:dyDescent="0.25">
      <c r="B155" s="5"/>
      <c r="C155" s="5" t="s">
        <v>181</v>
      </c>
      <c r="D155" s="5" t="s">
        <v>6</v>
      </c>
      <c r="E155" s="5" t="s">
        <v>182</v>
      </c>
      <c r="F155" s="15">
        <v>446</v>
      </c>
      <c r="G155" s="16">
        <v>351</v>
      </c>
      <c r="H155" s="17">
        <v>36</v>
      </c>
      <c r="I155" s="15">
        <v>317</v>
      </c>
      <c r="J155" s="16">
        <v>274</v>
      </c>
      <c r="K155" s="17">
        <v>27</v>
      </c>
      <c r="L155" s="15">
        <v>228</v>
      </c>
      <c r="M155" s="16">
        <v>204</v>
      </c>
      <c r="N155" s="17">
        <v>25</v>
      </c>
      <c r="O155" s="27">
        <v>297</v>
      </c>
      <c r="P155" s="28">
        <v>221</v>
      </c>
      <c r="Q155" s="29">
        <v>24</v>
      </c>
      <c r="R155" s="27">
        <v>312</v>
      </c>
      <c r="S155" s="28">
        <v>199</v>
      </c>
      <c r="T155" s="29">
        <v>40</v>
      </c>
    </row>
    <row r="156" spans="2:25" x14ac:dyDescent="0.25">
      <c r="B156" s="5"/>
      <c r="C156" s="5" t="s">
        <v>284</v>
      </c>
      <c r="D156" s="5" t="s">
        <v>6</v>
      </c>
      <c r="E156" s="5" t="s">
        <v>283</v>
      </c>
      <c r="F156" s="15">
        <v>35</v>
      </c>
      <c r="G156" s="16">
        <v>30</v>
      </c>
      <c r="H156" s="16"/>
      <c r="I156" s="15"/>
      <c r="J156" s="16"/>
      <c r="K156" s="16"/>
      <c r="L156" s="15"/>
      <c r="M156" s="16"/>
      <c r="N156" s="17"/>
      <c r="O156" s="27"/>
      <c r="P156" s="28"/>
      <c r="Q156" s="29"/>
      <c r="R156" s="27"/>
      <c r="S156" s="28"/>
      <c r="T156" s="29"/>
    </row>
    <row r="157" spans="2:25" x14ac:dyDescent="0.25">
      <c r="B157" s="2" t="s">
        <v>267</v>
      </c>
      <c r="C157" s="5"/>
      <c r="D157" s="5"/>
      <c r="E157" s="5"/>
      <c r="F157" s="18">
        <f>SUM(F152:F156)</f>
        <v>494</v>
      </c>
      <c r="G157" s="19">
        <f>SUM(G152:G156)</f>
        <v>392</v>
      </c>
      <c r="H157" s="19">
        <f t="shared" ref="H157:L157" si="44">SUM(H152:H155)</f>
        <v>44</v>
      </c>
      <c r="I157" s="18">
        <f t="shared" si="44"/>
        <v>364</v>
      </c>
      <c r="J157" s="19">
        <f t="shared" si="44"/>
        <v>318</v>
      </c>
      <c r="K157" s="19">
        <f t="shared" si="44"/>
        <v>35</v>
      </c>
      <c r="L157" s="18">
        <f t="shared" si="44"/>
        <v>350</v>
      </c>
      <c r="M157" s="19">
        <f t="shared" ref="M157:T157" si="45">SUM(M152:M155)</f>
        <v>297</v>
      </c>
      <c r="N157" s="20">
        <f t="shared" si="45"/>
        <v>32</v>
      </c>
      <c r="O157" s="18">
        <f>SUM(O152:O155)</f>
        <v>343</v>
      </c>
      <c r="P157" s="19">
        <f>SUM(P152:P155)</f>
        <v>261</v>
      </c>
      <c r="Q157" s="20">
        <f t="shared" si="45"/>
        <v>29</v>
      </c>
      <c r="R157" s="18">
        <f>SUM(R152:R155)</f>
        <v>354</v>
      </c>
      <c r="S157" s="19">
        <f>SUM(S152:S155)</f>
        <v>228</v>
      </c>
      <c r="T157" s="20">
        <f t="shared" si="45"/>
        <v>52</v>
      </c>
    </row>
    <row r="158" spans="2:25" x14ac:dyDescent="0.25">
      <c r="B158" s="5"/>
      <c r="C158" s="5"/>
      <c r="D158" s="5"/>
      <c r="E158" s="5"/>
      <c r="F158" s="15"/>
      <c r="G158" s="16"/>
      <c r="H158" s="17"/>
      <c r="I158" s="15"/>
      <c r="J158" s="16"/>
      <c r="K158" s="17"/>
      <c r="L158" s="15"/>
      <c r="M158" s="16"/>
      <c r="N158" s="17"/>
      <c r="O158" s="27"/>
      <c r="P158" s="28"/>
      <c r="Q158" s="29"/>
      <c r="R158" s="27"/>
      <c r="S158" s="28"/>
      <c r="T158" s="29"/>
    </row>
    <row r="159" spans="2:25" s="2" customFormat="1" x14ac:dyDescent="0.25">
      <c r="B159" s="5" t="s">
        <v>69</v>
      </c>
      <c r="C159" s="5" t="s">
        <v>68</v>
      </c>
      <c r="D159" s="5" t="s">
        <v>6</v>
      </c>
      <c r="E159" s="5" t="s">
        <v>70</v>
      </c>
      <c r="F159" s="15">
        <v>120</v>
      </c>
      <c r="G159" s="16">
        <v>102</v>
      </c>
      <c r="H159" s="17">
        <v>18</v>
      </c>
      <c r="I159" s="15">
        <v>67</v>
      </c>
      <c r="J159" s="16">
        <v>50</v>
      </c>
      <c r="K159" s="17">
        <v>11</v>
      </c>
      <c r="L159" s="15">
        <v>66</v>
      </c>
      <c r="M159" s="16">
        <v>59</v>
      </c>
      <c r="N159" s="17">
        <v>17</v>
      </c>
      <c r="O159" s="27">
        <v>82</v>
      </c>
      <c r="P159" s="28">
        <v>64</v>
      </c>
      <c r="Q159" s="29">
        <v>10</v>
      </c>
      <c r="R159" s="27">
        <v>95</v>
      </c>
      <c r="S159" s="28">
        <v>64</v>
      </c>
      <c r="T159" s="29">
        <v>12</v>
      </c>
    </row>
    <row r="160" spans="2:25" s="2" customFormat="1" x14ac:dyDescent="0.25">
      <c r="B160" s="5"/>
      <c r="C160" s="5"/>
      <c r="D160" s="5"/>
      <c r="E160" s="5"/>
      <c r="F160" s="15"/>
      <c r="G160" s="16"/>
      <c r="H160" s="17"/>
      <c r="I160" s="15"/>
      <c r="J160" s="16"/>
      <c r="K160" s="17"/>
      <c r="L160" s="15"/>
      <c r="M160" s="16"/>
      <c r="N160" s="17"/>
      <c r="O160" s="27"/>
      <c r="P160" s="28"/>
      <c r="Q160" s="29"/>
      <c r="R160" s="27"/>
      <c r="S160" s="28"/>
      <c r="T160" s="29"/>
    </row>
    <row r="161" spans="1:20" x14ac:dyDescent="0.25">
      <c r="B161" s="5" t="s">
        <v>7</v>
      </c>
      <c r="C161" s="5" t="s">
        <v>4</v>
      </c>
      <c r="D161" s="5" t="s">
        <v>6</v>
      </c>
      <c r="E161" s="5" t="s">
        <v>7</v>
      </c>
      <c r="F161" s="15">
        <v>1</v>
      </c>
      <c r="G161" s="16">
        <v>1</v>
      </c>
      <c r="H161" s="17">
        <v>1</v>
      </c>
      <c r="I161" s="15"/>
      <c r="J161" s="16"/>
      <c r="K161" s="17"/>
      <c r="L161" s="15">
        <v>1</v>
      </c>
      <c r="M161" s="16">
        <v>1</v>
      </c>
      <c r="N161" s="17">
        <v>0</v>
      </c>
      <c r="O161" s="15"/>
      <c r="P161" s="16"/>
      <c r="Q161" s="17"/>
      <c r="R161" s="15"/>
      <c r="S161" s="16"/>
      <c r="T161" s="17"/>
    </row>
    <row r="162" spans="1:20" x14ac:dyDescent="0.25">
      <c r="C162" s="1" t="s">
        <v>60</v>
      </c>
      <c r="D162" s="1" t="s">
        <v>44</v>
      </c>
      <c r="E162" s="1" t="s">
        <v>61</v>
      </c>
      <c r="F162" s="15">
        <v>223</v>
      </c>
      <c r="G162" s="16">
        <v>177</v>
      </c>
      <c r="H162" s="17">
        <v>19</v>
      </c>
      <c r="I162" s="15">
        <v>172</v>
      </c>
      <c r="J162" s="16">
        <v>155</v>
      </c>
      <c r="K162" s="17">
        <v>23</v>
      </c>
      <c r="L162" s="15">
        <v>206</v>
      </c>
      <c r="M162" s="16">
        <v>175</v>
      </c>
      <c r="N162" s="17">
        <v>22</v>
      </c>
      <c r="O162" s="27">
        <v>254</v>
      </c>
      <c r="P162" s="28">
        <v>199</v>
      </c>
      <c r="Q162" s="29">
        <v>42</v>
      </c>
      <c r="R162" s="27">
        <v>241</v>
      </c>
      <c r="S162" s="28">
        <v>167</v>
      </c>
      <c r="T162" s="29">
        <v>48</v>
      </c>
    </row>
    <row r="163" spans="1:20" x14ac:dyDescent="0.25">
      <c r="B163" s="2" t="s">
        <v>268</v>
      </c>
      <c r="F163" s="18">
        <f t="shared" ref="F163:L163" si="46">SUM(F161:F162)</f>
        <v>224</v>
      </c>
      <c r="G163" s="19">
        <f t="shared" si="46"/>
        <v>178</v>
      </c>
      <c r="H163" s="19">
        <f t="shared" si="46"/>
        <v>20</v>
      </c>
      <c r="I163" s="18">
        <f t="shared" si="46"/>
        <v>172</v>
      </c>
      <c r="J163" s="19">
        <f t="shared" si="46"/>
        <v>155</v>
      </c>
      <c r="K163" s="19">
        <f t="shared" si="46"/>
        <v>23</v>
      </c>
      <c r="L163" s="18">
        <f t="shared" si="46"/>
        <v>207</v>
      </c>
      <c r="M163" s="19">
        <f t="shared" ref="M163:T163" si="47">SUM(M161:M162)</f>
        <v>176</v>
      </c>
      <c r="N163" s="20">
        <f t="shared" si="47"/>
        <v>22</v>
      </c>
      <c r="O163" s="18">
        <f t="shared" si="47"/>
        <v>254</v>
      </c>
      <c r="P163" s="19">
        <f t="shared" si="47"/>
        <v>199</v>
      </c>
      <c r="Q163" s="20">
        <f t="shared" si="47"/>
        <v>42</v>
      </c>
      <c r="R163" s="18">
        <f t="shared" si="47"/>
        <v>241</v>
      </c>
      <c r="S163" s="19">
        <f t="shared" si="47"/>
        <v>167</v>
      </c>
      <c r="T163" s="20">
        <f t="shared" si="47"/>
        <v>48</v>
      </c>
    </row>
    <row r="164" spans="1:20" x14ac:dyDescent="0.25">
      <c r="F164" s="15"/>
      <c r="G164" s="16"/>
      <c r="H164" s="17"/>
      <c r="I164" s="15"/>
      <c r="J164" s="16"/>
      <c r="K164" s="17"/>
      <c r="L164" s="15"/>
      <c r="M164" s="16"/>
      <c r="N164" s="17"/>
      <c r="O164" s="27"/>
      <c r="P164" s="28"/>
      <c r="Q164" s="29"/>
      <c r="R164" s="27"/>
      <c r="S164" s="28"/>
      <c r="T164" s="29"/>
    </row>
    <row r="165" spans="1:20" x14ac:dyDescent="0.25">
      <c r="B165" s="1" t="s">
        <v>29</v>
      </c>
      <c r="C165" s="1" t="s">
        <v>28</v>
      </c>
      <c r="D165" s="1" t="s">
        <v>6</v>
      </c>
      <c r="E165" s="1" t="s">
        <v>30</v>
      </c>
      <c r="F165" s="15">
        <v>87</v>
      </c>
      <c r="G165" s="16">
        <v>83</v>
      </c>
      <c r="H165" s="17">
        <v>11</v>
      </c>
      <c r="I165" s="15">
        <v>53</v>
      </c>
      <c r="J165" s="16">
        <v>53</v>
      </c>
      <c r="K165" s="17">
        <v>11</v>
      </c>
      <c r="L165" s="15">
        <v>81</v>
      </c>
      <c r="M165" s="16">
        <v>80</v>
      </c>
      <c r="N165" s="17">
        <v>15</v>
      </c>
      <c r="O165" s="27">
        <v>59</v>
      </c>
      <c r="P165" s="28">
        <v>57</v>
      </c>
      <c r="Q165" s="29">
        <v>21</v>
      </c>
      <c r="R165" s="27">
        <v>10</v>
      </c>
      <c r="S165" s="28">
        <v>0</v>
      </c>
      <c r="T165" s="29">
        <v>0</v>
      </c>
    </row>
    <row r="166" spans="1:20" x14ac:dyDescent="0.25">
      <c r="F166" s="15"/>
      <c r="G166" s="16"/>
      <c r="H166" s="17"/>
      <c r="I166" s="15"/>
      <c r="J166" s="16"/>
      <c r="K166" s="17"/>
      <c r="L166" s="15"/>
      <c r="M166" s="16"/>
      <c r="N166" s="17"/>
      <c r="O166" s="27"/>
      <c r="P166" s="28"/>
      <c r="Q166" s="29"/>
      <c r="R166" s="27"/>
      <c r="S166" s="28"/>
      <c r="T166" s="29"/>
    </row>
    <row r="167" spans="1:20" s="2" customFormat="1" x14ac:dyDescent="0.25">
      <c r="A167" s="2" t="s">
        <v>183</v>
      </c>
      <c r="F167" s="18">
        <f>SUM(F132,F136,F140,F146,F150,F157,F159,F163,F165)</f>
        <v>6354</v>
      </c>
      <c r="G167" s="19">
        <f>SUM(G132,G136,G140,G146,G150,G157,G159,G163,G165)</f>
        <v>4961</v>
      </c>
      <c r="H167" s="19">
        <f>SUM(H132,H136,H140,H146,H150,H157,H159,H163,H165)</f>
        <v>567</v>
      </c>
      <c r="I167" s="18">
        <f>SUM(I132,I136,I140,I146,I148,I157,I159,I163,I165)</f>
        <v>4789</v>
      </c>
      <c r="J167" s="19">
        <f>SUM(J132,J136,J140,J146,J148,J157,J159,J163,J165)</f>
        <v>3985</v>
      </c>
      <c r="K167" s="19">
        <f>SUM(K132,K136,K140,K146,K148,K157,K159,K163,K165)</f>
        <v>541</v>
      </c>
      <c r="L167" s="18">
        <f>SUM(L165,L163,L159,L157,L148,L146,L140,L136,L132)</f>
        <v>4564</v>
      </c>
      <c r="M167" s="19">
        <f t="shared" ref="M167:T167" si="48">SUM(M165,M163,M159,M157,M148,M146,M140,M136,M132)</f>
        <v>3792</v>
      </c>
      <c r="N167" s="20">
        <f t="shared" si="48"/>
        <v>551</v>
      </c>
      <c r="O167" s="18">
        <f t="shared" si="48"/>
        <v>5071</v>
      </c>
      <c r="P167" s="19">
        <f t="shared" si="48"/>
        <v>3949</v>
      </c>
      <c r="Q167" s="20">
        <f t="shared" si="48"/>
        <v>640</v>
      </c>
      <c r="R167" s="18">
        <f t="shared" si="48"/>
        <v>5241</v>
      </c>
      <c r="S167" s="19">
        <f t="shared" si="48"/>
        <v>3347</v>
      </c>
      <c r="T167" s="20">
        <f t="shared" si="48"/>
        <v>636</v>
      </c>
    </row>
    <row r="168" spans="1:20" s="2" customFormat="1" x14ac:dyDescent="0.25">
      <c r="C168" s="5"/>
      <c r="D168" s="5"/>
      <c r="E168" s="1"/>
      <c r="F168" s="15"/>
      <c r="G168" s="16"/>
      <c r="H168" s="17"/>
      <c r="I168" s="15"/>
      <c r="J168" s="16"/>
      <c r="K168" s="17"/>
      <c r="L168" s="15"/>
      <c r="M168" s="16"/>
      <c r="N168" s="17"/>
      <c r="O168" s="27"/>
      <c r="P168" s="28"/>
      <c r="Q168" s="29"/>
      <c r="R168" s="27"/>
      <c r="S168" s="28"/>
      <c r="T168" s="29"/>
    </row>
    <row r="169" spans="1:20" x14ac:dyDescent="0.25">
      <c r="A169" s="1" t="s">
        <v>16</v>
      </c>
      <c r="B169" s="5" t="s">
        <v>167</v>
      </c>
      <c r="C169" s="1" t="s">
        <v>207</v>
      </c>
      <c r="D169" s="1" t="s">
        <v>208</v>
      </c>
      <c r="E169" s="1" t="s">
        <v>239</v>
      </c>
      <c r="F169" s="15"/>
      <c r="G169" s="16"/>
      <c r="H169" s="17">
        <v>10</v>
      </c>
      <c r="I169" s="15"/>
      <c r="J169" s="16"/>
      <c r="K169" s="17">
        <v>13</v>
      </c>
      <c r="L169" s="15"/>
      <c r="M169" s="16"/>
      <c r="N169" s="17">
        <v>3</v>
      </c>
      <c r="O169" s="27"/>
      <c r="P169" s="28"/>
      <c r="Q169" s="29">
        <v>1</v>
      </c>
      <c r="R169" s="27"/>
      <c r="S169" s="28"/>
      <c r="T169" s="17">
        <v>14</v>
      </c>
    </row>
    <row r="170" spans="1:20" x14ac:dyDescent="0.25">
      <c r="B170" s="2"/>
      <c r="C170" s="1" t="s">
        <v>15</v>
      </c>
      <c r="D170" s="1" t="s">
        <v>18</v>
      </c>
      <c r="E170" s="1" t="s">
        <v>240</v>
      </c>
      <c r="F170" s="15">
        <v>4</v>
      </c>
      <c r="G170" s="16">
        <v>0</v>
      </c>
      <c r="H170" s="17"/>
      <c r="I170" s="15">
        <v>4</v>
      </c>
      <c r="J170" s="16">
        <v>1</v>
      </c>
      <c r="K170" s="17">
        <v>0</v>
      </c>
      <c r="L170" s="15">
        <v>4</v>
      </c>
      <c r="M170" s="16">
        <v>1</v>
      </c>
      <c r="N170" s="17">
        <v>0</v>
      </c>
      <c r="O170" s="15">
        <v>6</v>
      </c>
      <c r="P170" s="16">
        <v>3</v>
      </c>
      <c r="Q170" s="17">
        <v>2</v>
      </c>
      <c r="R170" s="15"/>
      <c r="S170" s="16"/>
      <c r="T170" s="17"/>
    </row>
    <row r="171" spans="1:20" ht="15.75" customHeight="1" x14ac:dyDescent="0.25">
      <c r="C171" s="1" t="s">
        <v>47</v>
      </c>
      <c r="D171" s="1" t="s">
        <v>48</v>
      </c>
      <c r="E171" s="1" t="s">
        <v>49</v>
      </c>
      <c r="F171" s="15">
        <v>39</v>
      </c>
      <c r="G171" s="16">
        <v>37</v>
      </c>
      <c r="H171" s="17">
        <v>16</v>
      </c>
      <c r="I171" s="15">
        <v>59</v>
      </c>
      <c r="J171" s="16">
        <v>58</v>
      </c>
      <c r="K171" s="17">
        <v>9</v>
      </c>
      <c r="L171" s="15">
        <v>81</v>
      </c>
      <c r="M171" s="16">
        <v>79</v>
      </c>
      <c r="N171" s="17">
        <v>14</v>
      </c>
      <c r="O171" s="27">
        <v>60</v>
      </c>
      <c r="P171" s="28">
        <v>48</v>
      </c>
      <c r="Q171" s="29">
        <v>4</v>
      </c>
      <c r="R171" s="27">
        <v>70</v>
      </c>
      <c r="S171" s="28">
        <v>66</v>
      </c>
      <c r="T171" s="29">
        <v>8</v>
      </c>
    </row>
    <row r="172" spans="1:20" ht="15.75" customHeight="1" x14ac:dyDescent="0.25">
      <c r="C172" s="1" t="s">
        <v>220</v>
      </c>
      <c r="D172" s="1" t="s">
        <v>208</v>
      </c>
      <c r="E172" s="1" t="s">
        <v>241</v>
      </c>
      <c r="F172" s="21"/>
      <c r="G172" s="22"/>
      <c r="H172" s="23">
        <v>1</v>
      </c>
      <c r="I172" s="21"/>
      <c r="J172" s="22"/>
      <c r="K172" s="23"/>
      <c r="L172" s="21"/>
      <c r="M172" s="22"/>
      <c r="N172" s="23"/>
      <c r="O172" s="36"/>
      <c r="P172" s="37"/>
      <c r="Q172" s="38"/>
      <c r="R172" s="36"/>
      <c r="S172" s="37"/>
      <c r="T172" s="38">
        <v>1</v>
      </c>
    </row>
    <row r="173" spans="1:20" ht="15.75" customHeight="1" x14ac:dyDescent="0.25">
      <c r="B173" s="2"/>
      <c r="C173" s="5" t="s">
        <v>17</v>
      </c>
      <c r="D173" s="5" t="s">
        <v>38</v>
      </c>
      <c r="E173" s="5" t="s">
        <v>39</v>
      </c>
      <c r="F173" s="15">
        <v>2036</v>
      </c>
      <c r="G173" s="16">
        <v>1686</v>
      </c>
      <c r="H173" s="17">
        <v>170</v>
      </c>
      <c r="I173" s="15">
        <v>1735</v>
      </c>
      <c r="J173" s="16">
        <v>1545</v>
      </c>
      <c r="K173" s="17">
        <v>156</v>
      </c>
      <c r="L173" s="15">
        <v>1622</v>
      </c>
      <c r="M173" s="16">
        <v>1387</v>
      </c>
      <c r="N173" s="17">
        <v>173</v>
      </c>
      <c r="O173" s="27">
        <v>2034</v>
      </c>
      <c r="P173" s="28">
        <v>1667</v>
      </c>
      <c r="Q173" s="29">
        <v>213</v>
      </c>
      <c r="R173" s="27">
        <v>2547</v>
      </c>
      <c r="S173" s="28">
        <v>1744</v>
      </c>
      <c r="T173" s="29">
        <v>255</v>
      </c>
    </row>
    <row r="174" spans="1:20" s="2" customFormat="1" x14ac:dyDescent="0.25">
      <c r="A174" s="2" t="s">
        <v>184</v>
      </c>
      <c r="F174" s="18">
        <f t="shared" ref="F174" si="49">SUM(F169:F173)</f>
        <v>2079</v>
      </c>
      <c r="G174" s="19">
        <f t="shared" ref="G174" si="50">SUM(G169:G173)</f>
        <v>1723</v>
      </c>
      <c r="H174" s="19">
        <f t="shared" ref="H174" si="51">SUM(H169:H173)</f>
        <v>197</v>
      </c>
      <c r="I174" s="18">
        <f t="shared" ref="I174:T174" si="52">SUM(I169:I173)</f>
        <v>1798</v>
      </c>
      <c r="J174" s="19">
        <f t="shared" si="52"/>
        <v>1604</v>
      </c>
      <c r="K174" s="19">
        <f t="shared" si="52"/>
        <v>178</v>
      </c>
      <c r="L174" s="18">
        <f t="shared" si="52"/>
        <v>1707</v>
      </c>
      <c r="M174" s="19">
        <f t="shared" si="52"/>
        <v>1467</v>
      </c>
      <c r="N174" s="20">
        <f t="shared" si="52"/>
        <v>190</v>
      </c>
      <c r="O174" s="18">
        <f t="shared" si="52"/>
        <v>2100</v>
      </c>
      <c r="P174" s="19">
        <f t="shared" si="52"/>
        <v>1718</v>
      </c>
      <c r="Q174" s="20">
        <f t="shared" si="52"/>
        <v>220</v>
      </c>
      <c r="R174" s="39">
        <f t="shared" si="52"/>
        <v>2617</v>
      </c>
      <c r="S174" s="40">
        <f t="shared" si="52"/>
        <v>1810</v>
      </c>
      <c r="T174" s="41">
        <f t="shared" si="52"/>
        <v>278</v>
      </c>
    </row>
    <row r="175" spans="1:20" x14ac:dyDescent="0.25">
      <c r="F175" s="21"/>
      <c r="G175" s="22"/>
      <c r="H175" s="23"/>
      <c r="I175" s="21"/>
      <c r="J175" s="22"/>
      <c r="K175" s="23"/>
      <c r="L175" s="21"/>
      <c r="M175" s="22"/>
      <c r="N175" s="23"/>
      <c r="O175" s="21"/>
      <c r="P175" s="22"/>
      <c r="Q175" s="23"/>
      <c r="R175" s="21"/>
      <c r="S175" s="22"/>
      <c r="T175" s="23"/>
    </row>
    <row r="176" spans="1:20" x14ac:dyDescent="0.25">
      <c r="A176" s="1" t="s">
        <v>216</v>
      </c>
      <c r="B176" s="1" t="s">
        <v>217</v>
      </c>
      <c r="C176" s="1" t="s">
        <v>218</v>
      </c>
      <c r="D176" s="1" t="s">
        <v>219</v>
      </c>
      <c r="E176" s="1" t="s">
        <v>238</v>
      </c>
      <c r="F176" s="21"/>
      <c r="G176" s="22"/>
      <c r="H176" s="23"/>
      <c r="I176" s="21"/>
      <c r="J176" s="22"/>
      <c r="K176" s="23"/>
      <c r="L176" s="21"/>
      <c r="M176" s="22"/>
      <c r="N176" s="23">
        <v>1</v>
      </c>
      <c r="O176" s="21"/>
      <c r="P176" s="22"/>
      <c r="Q176" s="23"/>
      <c r="R176" s="21"/>
      <c r="S176" s="22"/>
      <c r="T176" s="23">
        <v>7</v>
      </c>
    </row>
    <row r="177" spans="1:20" x14ac:dyDescent="0.25">
      <c r="F177" s="21"/>
      <c r="G177" s="22"/>
      <c r="H177" s="23"/>
      <c r="I177" s="21"/>
      <c r="J177" s="22"/>
      <c r="K177" s="23"/>
      <c r="L177" s="21"/>
      <c r="M177" s="22"/>
      <c r="N177" s="23"/>
      <c r="O177" s="21"/>
      <c r="P177" s="22"/>
      <c r="Q177" s="23"/>
      <c r="R177" s="21"/>
      <c r="S177" s="22"/>
      <c r="T177" s="38"/>
    </row>
    <row r="178" spans="1:20" x14ac:dyDescent="0.25">
      <c r="F178" s="21"/>
      <c r="G178" s="22"/>
      <c r="H178" s="23"/>
      <c r="I178" s="21"/>
      <c r="J178" s="22"/>
      <c r="K178" s="23"/>
      <c r="L178" s="21"/>
      <c r="M178" s="22"/>
      <c r="N178" s="23"/>
      <c r="O178" s="36"/>
      <c r="P178" s="37"/>
      <c r="Q178" s="38"/>
      <c r="R178" s="36"/>
      <c r="S178" s="37"/>
      <c r="T178" s="38"/>
    </row>
    <row r="179" spans="1:20" s="2" customFormat="1" ht="15.75" thickBot="1" x14ac:dyDescent="0.3">
      <c r="A179" s="2" t="s">
        <v>185</v>
      </c>
      <c r="F179" s="24">
        <f t="shared" ref="F179:H179" si="53">SUM(F174,F176,F167,F128,F105)</f>
        <v>15982</v>
      </c>
      <c r="G179" s="47">
        <f t="shared" si="53"/>
        <v>13033</v>
      </c>
      <c r="H179" s="26">
        <f t="shared" si="53"/>
        <v>1486</v>
      </c>
      <c r="I179" s="24">
        <f t="shared" ref="I179:N179" si="54">SUM(I174,I176,I167,I128,I105)</f>
        <v>12351</v>
      </c>
      <c r="J179" s="47">
        <f t="shared" si="54"/>
        <v>10627</v>
      </c>
      <c r="K179" s="26">
        <f t="shared" si="54"/>
        <v>1276</v>
      </c>
      <c r="L179" s="24">
        <f t="shared" si="54"/>
        <v>12138</v>
      </c>
      <c r="M179" s="25">
        <f t="shared" si="54"/>
        <v>10272</v>
      </c>
      <c r="N179" s="26">
        <f t="shared" si="54"/>
        <v>1365</v>
      </c>
      <c r="O179" s="24">
        <f>SUM(O174,O167,O128,O105)</f>
        <v>13318</v>
      </c>
      <c r="P179" s="25">
        <f>SUM(P174,P167,P128,P105)</f>
        <v>10664</v>
      </c>
      <c r="Q179" s="26">
        <f>SUM(Q174,Q167,Q128,Q105)</f>
        <v>1639</v>
      </c>
      <c r="R179" s="42">
        <f t="shared" ref="R179:T179" si="55">SUM(R176,R174,R167,R128,R105)</f>
        <v>14649</v>
      </c>
      <c r="S179" s="43">
        <f t="shared" si="55"/>
        <v>9834</v>
      </c>
      <c r="T179" s="44">
        <f t="shared" si="55"/>
        <v>1688</v>
      </c>
    </row>
    <row r="180" spans="1:20" x14ac:dyDescent="0.25">
      <c r="O180" s="8"/>
      <c r="P180" s="8"/>
      <c r="Q180" s="8"/>
      <c r="R180" s="8"/>
      <c r="S180" s="8"/>
      <c r="T180" s="8"/>
    </row>
    <row r="181" spans="1:20" x14ac:dyDescent="0.25">
      <c r="A181" s="12" t="s">
        <v>242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7"/>
      <c r="P181" s="7"/>
      <c r="Q181" s="7"/>
      <c r="R181" s="7"/>
      <c r="S181" s="7"/>
      <c r="T181" s="7"/>
    </row>
    <row r="183" spans="1:20" x14ac:dyDescent="0.25">
      <c r="O183" s="8"/>
      <c r="P183" s="8"/>
      <c r="Q183" s="8"/>
      <c r="R183" s="8"/>
      <c r="S183" s="8"/>
      <c r="T183" s="8"/>
    </row>
    <row r="184" spans="1:20" x14ac:dyDescent="0.25">
      <c r="O184" s="8"/>
      <c r="P184" s="8"/>
      <c r="Q184" s="8"/>
      <c r="R184" s="8"/>
      <c r="S184" s="8"/>
      <c r="T184" s="8"/>
    </row>
    <row r="185" spans="1:20" x14ac:dyDescent="0.25">
      <c r="O185" s="8"/>
      <c r="P185" s="8"/>
      <c r="Q185" s="8"/>
      <c r="R185" s="8"/>
      <c r="S185" s="8"/>
      <c r="T185" s="8"/>
    </row>
    <row r="186" spans="1:20" x14ac:dyDescent="0.25">
      <c r="O186" s="8"/>
      <c r="P186" s="8"/>
      <c r="Q186" s="8"/>
      <c r="R186" s="8"/>
      <c r="S186" s="8"/>
      <c r="T186" s="8"/>
    </row>
    <row r="187" spans="1:20" x14ac:dyDescent="0.25">
      <c r="B187" s="2"/>
      <c r="O187" s="7"/>
      <c r="P187" s="7"/>
      <c r="Q187" s="7"/>
      <c r="R187" s="7"/>
      <c r="S187" s="7"/>
      <c r="T187" s="7"/>
    </row>
    <row r="188" spans="1:20" x14ac:dyDescent="0.25">
      <c r="B188" s="2"/>
    </row>
    <row r="189" spans="1:20" x14ac:dyDescent="0.25">
      <c r="O189" s="8"/>
      <c r="P189" s="8"/>
      <c r="Q189" s="8"/>
      <c r="R189" s="8"/>
      <c r="S189" s="8"/>
      <c r="T189" s="8"/>
    </row>
    <row r="190" spans="1:20" x14ac:dyDescent="0.25">
      <c r="O190" s="8"/>
      <c r="P190" s="8"/>
      <c r="R190" s="8"/>
      <c r="S190" s="8"/>
      <c r="T190" s="8"/>
    </row>
    <row r="192" spans="1:20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7"/>
      <c r="P192" s="7"/>
      <c r="Q192" s="7"/>
      <c r="R192" s="7"/>
      <c r="S192" s="7"/>
      <c r="T192" s="7"/>
    </row>
    <row r="194" spans="2:20" x14ac:dyDescent="0.25">
      <c r="O194" s="8"/>
      <c r="P194" s="8"/>
      <c r="Q194" s="8"/>
      <c r="R194" s="8"/>
      <c r="S194" s="8"/>
      <c r="T194" s="8"/>
    </row>
    <row r="195" spans="2:20" x14ac:dyDescent="0.25">
      <c r="O195" s="8"/>
      <c r="P195" s="8"/>
      <c r="Q195" s="8"/>
      <c r="R195" s="8"/>
      <c r="S195" s="8"/>
      <c r="T195" s="8"/>
    </row>
    <row r="197" spans="2:20" x14ac:dyDescent="0.25">
      <c r="O197" s="8"/>
      <c r="P197" s="8"/>
      <c r="Q197" s="8"/>
      <c r="R197" s="8"/>
      <c r="S197" s="8"/>
      <c r="T197" s="8"/>
    </row>
    <row r="198" spans="2:20" x14ac:dyDescent="0.25">
      <c r="O198" s="8"/>
      <c r="P198" s="8"/>
      <c r="Q198" s="8"/>
      <c r="R198" s="8"/>
      <c r="S198" s="8"/>
      <c r="T198" s="8"/>
    </row>
    <row r="199" spans="2:20" s="2" customFormat="1" x14ac:dyDescent="0.25">
      <c r="O199" s="7"/>
      <c r="P199" s="7"/>
      <c r="Q199" s="7"/>
      <c r="R199" s="7"/>
      <c r="S199" s="7"/>
      <c r="T199" s="7"/>
    </row>
    <row r="201" spans="2:20" x14ac:dyDescent="0.25">
      <c r="O201" s="8"/>
      <c r="P201" s="8"/>
      <c r="Q201" s="8"/>
      <c r="R201" s="8"/>
      <c r="S201" s="8"/>
      <c r="T201" s="8"/>
    </row>
    <row r="202" spans="2:20" x14ac:dyDescent="0.25">
      <c r="O202" s="8"/>
      <c r="P202" s="8"/>
      <c r="Q202" s="8"/>
      <c r="R202" s="8"/>
      <c r="S202" s="8"/>
    </row>
    <row r="203" spans="2:20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7"/>
      <c r="P203" s="7"/>
      <c r="Q203" s="7"/>
      <c r="R203" s="7"/>
      <c r="S203" s="7"/>
      <c r="T203" s="7"/>
    </row>
    <row r="205" spans="2:20" x14ac:dyDescent="0.25">
      <c r="C205" s="5"/>
      <c r="O205" s="8"/>
      <c r="P205" s="8"/>
      <c r="Q205" s="8"/>
      <c r="R205" s="8"/>
      <c r="S205" s="8"/>
      <c r="T205" s="8"/>
    </row>
    <row r="206" spans="2:20" x14ac:dyDescent="0.25">
      <c r="O206" s="8"/>
      <c r="P206" s="8"/>
      <c r="Q206" s="8"/>
      <c r="R206" s="8"/>
      <c r="S206" s="8"/>
      <c r="T206" s="8"/>
    </row>
    <row r="207" spans="2:20" x14ac:dyDescent="0.25">
      <c r="B207" s="2"/>
      <c r="O207" s="7"/>
      <c r="P207" s="7"/>
      <c r="Q207" s="7"/>
      <c r="R207" s="7"/>
      <c r="S207" s="7"/>
      <c r="T207" s="7"/>
    </row>
    <row r="208" spans="2:20" x14ac:dyDescent="0.25">
      <c r="O208" s="8"/>
      <c r="P208" s="8"/>
      <c r="Q208" s="8"/>
    </row>
    <row r="209" spans="2:20" x14ac:dyDescent="0.25">
      <c r="O209" s="8"/>
      <c r="P209" s="8"/>
      <c r="Q209" s="8"/>
    </row>
    <row r="210" spans="2:20" x14ac:dyDescent="0.25">
      <c r="O210" s="8"/>
      <c r="P210" s="8"/>
      <c r="Q210" s="8"/>
      <c r="R210" s="8"/>
      <c r="S210" s="8"/>
      <c r="T210" s="8"/>
    </row>
    <row r="211" spans="2:20" x14ac:dyDescent="0.25">
      <c r="O211" s="8"/>
      <c r="P211" s="8"/>
      <c r="Q211" s="8"/>
      <c r="R211" s="8"/>
      <c r="S211" s="8"/>
      <c r="T211" s="8"/>
    </row>
    <row r="212" spans="2:20" x14ac:dyDescent="0.25">
      <c r="B212" s="2"/>
      <c r="O212" s="7"/>
      <c r="P212" s="7"/>
      <c r="Q212" s="7"/>
      <c r="R212" s="7"/>
      <c r="S212" s="7"/>
      <c r="T212" s="7"/>
    </row>
    <row r="213" spans="2:20" x14ac:dyDescent="0.25">
      <c r="O213" s="8"/>
      <c r="P213" s="8"/>
      <c r="Q213" s="8"/>
      <c r="R213" s="8"/>
      <c r="S213" s="8"/>
      <c r="T213" s="8"/>
    </row>
    <row r="214" spans="2:20" x14ac:dyDescent="0.25">
      <c r="C214" s="9"/>
      <c r="O214" s="8"/>
      <c r="P214" s="8"/>
      <c r="Q214" s="8"/>
      <c r="R214" s="8"/>
      <c r="S214" s="8"/>
      <c r="T214" s="8"/>
    </row>
    <row r="215" spans="2:20" s="2" customFormat="1" x14ac:dyDescent="0.25">
      <c r="O215" s="7"/>
      <c r="P215" s="7"/>
      <c r="Q215" s="7"/>
      <c r="R215" s="7"/>
      <c r="S215" s="7"/>
      <c r="T215" s="7"/>
    </row>
    <row r="216" spans="2:20" s="2" customFormat="1" x14ac:dyDescent="0.25"/>
    <row r="217" spans="2:20" x14ac:dyDescent="0.25">
      <c r="O217" s="8"/>
      <c r="P217" s="8"/>
      <c r="Q217" s="8"/>
      <c r="R217" s="6"/>
      <c r="S217" s="6"/>
      <c r="T217" s="6"/>
    </row>
    <row r="218" spans="2:20" x14ac:dyDescent="0.25">
      <c r="O218" s="8"/>
      <c r="P218" s="8"/>
      <c r="Q218" s="8"/>
      <c r="R218" s="6"/>
      <c r="S218" s="6"/>
      <c r="T218" s="6"/>
    </row>
    <row r="219" spans="2:20" s="2" customFormat="1" x14ac:dyDescent="0.25"/>
    <row r="221" spans="2:20" x14ac:dyDescent="0.25">
      <c r="O221" s="8"/>
      <c r="P221" s="8"/>
      <c r="Q221" s="8"/>
      <c r="R221" s="8"/>
      <c r="S221" s="8"/>
      <c r="T221" s="8"/>
    </row>
    <row r="222" spans="2:20" x14ac:dyDescent="0.25">
      <c r="O222" s="8"/>
      <c r="P222" s="8"/>
      <c r="Q222" s="8"/>
      <c r="R222" s="8"/>
      <c r="S222" s="8"/>
      <c r="T222" s="8"/>
    </row>
    <row r="223" spans="2:20" s="2" customFormat="1" x14ac:dyDescent="0.25"/>
    <row r="225" spans="2:20" x14ac:dyDescent="0.25">
      <c r="O225" s="8"/>
      <c r="P225" s="8"/>
      <c r="Q225" s="8"/>
    </row>
    <row r="226" spans="2:20" x14ac:dyDescent="0.25">
      <c r="O226" s="8"/>
      <c r="P226" s="8"/>
      <c r="Q226" s="8"/>
      <c r="R226" s="8"/>
      <c r="S226" s="8"/>
      <c r="T226" s="8"/>
    </row>
    <row r="227" spans="2:20" s="2" customFormat="1" x14ac:dyDescent="0.25">
      <c r="O227" s="7"/>
      <c r="P227" s="7"/>
    </row>
    <row r="229" spans="2:20" x14ac:dyDescent="0.25">
      <c r="B229" s="2"/>
      <c r="O229" s="8"/>
      <c r="P229" s="8"/>
      <c r="Q229" s="8"/>
      <c r="R229" s="8"/>
      <c r="S229" s="8"/>
      <c r="T229" s="8"/>
    </row>
    <row r="231" spans="2:20" x14ac:dyDescent="0.25">
      <c r="O231" s="8"/>
      <c r="P231" s="8"/>
      <c r="Q231" s="8"/>
      <c r="R231" s="8"/>
      <c r="S231" s="8"/>
      <c r="T231" s="8"/>
    </row>
    <row r="232" spans="2:20" x14ac:dyDescent="0.25">
      <c r="O232" s="8"/>
      <c r="P232" s="8"/>
      <c r="Q232" s="8"/>
      <c r="R232" s="8"/>
      <c r="S232" s="8"/>
      <c r="T232" s="8"/>
    </row>
    <row r="233" spans="2:20" x14ac:dyDescent="0.25">
      <c r="O233" s="8"/>
      <c r="P233" s="8"/>
      <c r="Q233" s="8"/>
      <c r="R233" s="8"/>
      <c r="S233" s="8"/>
      <c r="T233" s="8"/>
    </row>
    <row r="234" spans="2:20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7"/>
      <c r="P234" s="7"/>
      <c r="Q234" s="7"/>
      <c r="R234" s="7"/>
      <c r="S234" s="7"/>
      <c r="T234" s="7"/>
    </row>
    <row r="235" spans="2:20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7"/>
      <c r="P235" s="7"/>
      <c r="Q235" s="7"/>
      <c r="R235" s="7"/>
      <c r="S235" s="7"/>
      <c r="T235" s="7"/>
    </row>
    <row r="236" spans="2:20" x14ac:dyDescent="0.25">
      <c r="B236" s="2"/>
      <c r="D236" s="5"/>
      <c r="O236" s="8"/>
      <c r="P236" s="8"/>
      <c r="Q236" s="8"/>
      <c r="R236" s="8"/>
      <c r="S236" s="8"/>
      <c r="T236" s="8"/>
    </row>
    <row r="238" spans="2:20" x14ac:dyDescent="0.25">
      <c r="O238" s="8"/>
      <c r="P238" s="8"/>
      <c r="Q238" s="8"/>
      <c r="R238" s="8"/>
      <c r="S238" s="8"/>
      <c r="T238" s="8"/>
    </row>
    <row r="240" spans="2:20" x14ac:dyDescent="0.25">
      <c r="O240" s="8"/>
      <c r="P240" s="8"/>
      <c r="Q240" s="8"/>
      <c r="R240" s="8"/>
      <c r="S240" s="8"/>
      <c r="T240" s="8"/>
    </row>
    <row r="241" spans="15:41" x14ac:dyDescent="0.25">
      <c r="O241" s="8"/>
      <c r="P241" s="8"/>
      <c r="Q241" s="8"/>
      <c r="R241" s="8"/>
      <c r="S241" s="8"/>
      <c r="T241" s="8"/>
    </row>
    <row r="242" spans="15:41" s="2" customFormat="1" x14ac:dyDescent="0.25">
      <c r="R242" s="8"/>
      <c r="S242" s="8"/>
    </row>
    <row r="244" spans="15:41" x14ac:dyDescent="0.25">
      <c r="O244" s="8"/>
      <c r="P244" s="8"/>
      <c r="Q244" s="8"/>
      <c r="R244" s="8"/>
      <c r="S244" s="8"/>
      <c r="T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>
        <v>1</v>
      </c>
      <c r="AN244" s="8">
        <v>1</v>
      </c>
      <c r="AO244" s="8">
        <v>1</v>
      </c>
    </row>
    <row r="246" spans="15:41" s="2" customFormat="1" x14ac:dyDescent="0.25">
      <c r="O246" s="7"/>
      <c r="P246" s="7"/>
      <c r="Q246" s="7"/>
      <c r="R246" s="7"/>
      <c r="S246" s="7"/>
      <c r="T246" s="7"/>
    </row>
    <row r="248" spans="15:41" x14ac:dyDescent="0.25">
      <c r="O248" s="8"/>
      <c r="P248" s="8"/>
      <c r="Q248" s="8"/>
      <c r="R248" s="8"/>
      <c r="S248" s="8"/>
      <c r="T248" s="8"/>
    </row>
    <row r="249" spans="15:41" x14ac:dyDescent="0.25">
      <c r="O249" s="8"/>
      <c r="P249" s="8"/>
      <c r="Q249" s="8"/>
      <c r="R249" s="8"/>
      <c r="S249" s="8"/>
      <c r="T249" s="8"/>
    </row>
    <row r="250" spans="15:41" x14ac:dyDescent="0.25">
      <c r="O250" s="8"/>
      <c r="P250" s="8"/>
      <c r="Q250" s="8"/>
      <c r="R250" s="8"/>
      <c r="S250" s="8"/>
      <c r="T250" s="8"/>
    </row>
    <row r="251" spans="15:41" x14ac:dyDescent="0.25">
      <c r="O251" s="8"/>
      <c r="P251" s="8"/>
      <c r="Q251" s="8"/>
      <c r="R251" s="8"/>
      <c r="S251" s="8"/>
      <c r="T251" s="8"/>
    </row>
    <row r="252" spans="15:41" x14ac:dyDescent="0.25">
      <c r="O252" s="8"/>
      <c r="P252" s="8"/>
      <c r="Q252" s="8"/>
      <c r="R252" s="8"/>
      <c r="S252" s="8"/>
      <c r="T252" s="8"/>
    </row>
    <row r="253" spans="15:41" x14ac:dyDescent="0.25">
      <c r="O253" s="8"/>
      <c r="P253" s="8"/>
      <c r="Q253" s="8"/>
      <c r="R253" s="8"/>
      <c r="S253" s="8"/>
      <c r="T253" s="8"/>
    </row>
    <row r="255" spans="15:41" s="2" customFormat="1" x14ac:dyDescent="0.25"/>
    <row r="256" spans="15:41" s="2" customFormat="1" x14ac:dyDescent="0.25"/>
    <row r="257" spans="1:20" s="2" customFormat="1" x14ac:dyDescent="0.25">
      <c r="B257" s="1"/>
      <c r="C257" s="9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8"/>
      <c r="P257" s="8"/>
      <c r="Q257" s="8"/>
      <c r="R257" s="8"/>
      <c r="S257" s="8"/>
      <c r="T257" s="8"/>
    </row>
    <row r="258" spans="1:20" s="2" customFormat="1" x14ac:dyDescent="0.25"/>
    <row r="259" spans="1:20" s="2" customFormat="1" x14ac:dyDescent="0.25">
      <c r="O259" s="10"/>
      <c r="P259" s="10"/>
      <c r="Q259" s="10"/>
      <c r="R259" s="10"/>
      <c r="S259" s="10"/>
      <c r="T259" s="10"/>
    </row>
    <row r="261" spans="1:20" x14ac:dyDescent="0.25">
      <c r="A261" s="1" t="s">
        <v>169</v>
      </c>
    </row>
  </sheetData>
  <mergeCells count="8">
    <mergeCell ref="A1:T1"/>
    <mergeCell ref="A2:T2"/>
    <mergeCell ref="A3:T3"/>
    <mergeCell ref="O4:Q4"/>
    <mergeCell ref="R4:T4"/>
    <mergeCell ref="L4:N4"/>
    <mergeCell ref="I4:K4"/>
    <mergeCell ref="F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Delos, Olivia J</cp:lastModifiedBy>
  <cp:lastPrinted>2014-11-28T17:47:51Z</cp:lastPrinted>
  <dcterms:created xsi:type="dcterms:W3CDTF">2013-06-18T13:42:51Z</dcterms:created>
  <dcterms:modified xsi:type="dcterms:W3CDTF">2023-10-04T19:29:08Z</dcterms:modified>
</cp:coreProperties>
</file>